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" windowWidth="18228" windowHeight="8316" activeTab="1"/>
  </bookViews>
  <sheets>
    <sheet name="sumproduct" sheetId="1" r:id="rId1"/>
    <sheet name="sumif" sheetId="2" r:id="rId2"/>
  </sheets>
  <definedNames>
    <definedName name="_xlnm._FilterDatabase" localSheetId="1" hidden="1">sumif!$A$1:$G$34</definedName>
  </definedNames>
  <calcPr calcId="144525"/>
</workbook>
</file>

<file path=xl/calcChain.xml><?xml version="1.0" encoding="utf-8"?>
<calcChain xmlns="http://schemas.openxmlformats.org/spreadsheetml/2006/main">
  <c r="C34" i="2" l="1"/>
  <c r="C32" i="2"/>
  <c r="C30" i="2"/>
  <c r="C28" i="2"/>
  <c r="C26" i="2"/>
  <c r="C38" i="1"/>
  <c r="C37" i="1"/>
  <c r="D16" i="1"/>
  <c r="F7" i="1"/>
  <c r="F4" i="1"/>
  <c r="F6" i="1"/>
  <c r="B37" i="1"/>
  <c r="A34" i="2"/>
  <c r="A32" i="2" l="1"/>
  <c r="A30" i="2"/>
  <c r="A28" i="2"/>
  <c r="A26" i="2"/>
  <c r="B38" i="1" l="1" a="1"/>
  <c r="B38" i="1" s="1"/>
  <c r="C16" i="1" l="1"/>
  <c r="D14" i="1"/>
  <c r="D13" i="1"/>
  <c r="D12" i="1"/>
  <c r="D11" i="1"/>
  <c r="D10" i="1"/>
  <c r="D9" i="1"/>
</calcChain>
</file>

<file path=xl/sharedStrings.xml><?xml version="1.0" encoding="utf-8"?>
<sst xmlns="http://schemas.openxmlformats.org/spreadsheetml/2006/main" count="147" uniqueCount="72">
  <si>
    <t>基本用法：SUMPRODUCT(array1,array2…arrayn)</t>
    <phoneticPr fontId="1" type="noConversion"/>
  </si>
  <si>
    <t>产品</t>
    <phoneticPr fontId="1" type="noConversion"/>
  </si>
  <si>
    <t>数量</t>
    <phoneticPr fontId="1" type="noConversion"/>
  </si>
  <si>
    <t>单价</t>
    <phoneticPr fontId="1" type="noConversion"/>
  </si>
  <si>
    <t>金额</t>
    <phoneticPr fontId="1" type="noConversion"/>
  </si>
  <si>
    <t>A1</t>
    <phoneticPr fontId="1" type="noConversion"/>
  </si>
  <si>
    <t>无</t>
    <phoneticPr fontId="1" type="noConversion"/>
  </si>
  <si>
    <t>A2</t>
    <phoneticPr fontId="1" type="noConversion"/>
  </si>
  <si>
    <t>A3</t>
  </si>
  <si>
    <t>A4</t>
  </si>
  <si>
    <t>无</t>
    <phoneticPr fontId="1" type="noConversion"/>
  </si>
  <si>
    <t>A5</t>
  </si>
  <si>
    <t>A6</t>
  </si>
  <si>
    <t>求总金额：</t>
    <phoneticPr fontId="1" type="noConversion"/>
  </si>
  <si>
    <t>注意：所有数组的维数必须一样</t>
    <phoneticPr fontId="1" type="noConversion"/>
  </si>
  <si>
    <t>1)2-255个数组</t>
    <phoneticPr fontId="1" type="noConversion"/>
  </si>
  <si>
    <t>2)先乘积然后求和</t>
    <phoneticPr fontId="1" type="noConversion"/>
  </si>
  <si>
    <t>3)除错误值外的非数值型数组元素按0处理</t>
    <phoneticPr fontId="1" type="noConversion"/>
  </si>
  <si>
    <t>SUMPRODUCT函数</t>
    <phoneticPr fontId="1" type="noConversion"/>
  </si>
  <si>
    <t>示例1</t>
    <phoneticPr fontId="1" type="noConversion"/>
  </si>
  <si>
    <t>姓名</t>
    <phoneticPr fontId="1" type="noConversion"/>
  </si>
  <si>
    <t>数学</t>
    <phoneticPr fontId="1" type="noConversion"/>
  </si>
  <si>
    <t>语文</t>
    <phoneticPr fontId="1" type="noConversion"/>
  </si>
  <si>
    <t>英语</t>
    <phoneticPr fontId="1" type="noConversion"/>
  </si>
  <si>
    <t>王军</t>
    <phoneticPr fontId="3" type="noConversion"/>
  </si>
  <si>
    <t>缺考</t>
    <phoneticPr fontId="1" type="noConversion"/>
  </si>
  <si>
    <t>李高峰</t>
    <phoneticPr fontId="3" type="noConversion"/>
  </si>
  <si>
    <t>王玉梅</t>
    <phoneticPr fontId="3" type="noConversion"/>
  </si>
  <si>
    <t>闫慧君</t>
    <phoneticPr fontId="3" type="noConversion"/>
  </si>
  <si>
    <t>张大军</t>
    <phoneticPr fontId="3" type="noConversion"/>
  </si>
  <si>
    <t>胡蝶</t>
    <phoneticPr fontId="3" type="noConversion"/>
  </si>
  <si>
    <t>袁龙梅</t>
    <phoneticPr fontId="3" type="noConversion"/>
  </si>
  <si>
    <t>柏瀚</t>
    <phoneticPr fontId="3" type="noConversion"/>
  </si>
  <si>
    <t>陈杭</t>
    <phoneticPr fontId="3" type="noConversion"/>
  </si>
  <si>
    <t>叶微微</t>
    <phoneticPr fontId="3" type="noConversion"/>
  </si>
  <si>
    <t>王伟</t>
    <phoneticPr fontId="3" type="noConversion"/>
  </si>
  <si>
    <t>潘杨</t>
    <phoneticPr fontId="3" type="noConversion"/>
  </si>
  <si>
    <t>赵美秀</t>
    <phoneticPr fontId="3" type="noConversion"/>
  </si>
  <si>
    <t>周敏</t>
    <phoneticPr fontId="3" type="noConversion"/>
  </si>
  <si>
    <t>娄丽萍</t>
    <phoneticPr fontId="3" type="noConversion"/>
  </si>
  <si>
    <t>示例2</t>
    <phoneticPr fontId="1" type="noConversion"/>
  </si>
  <si>
    <t>班级</t>
    <phoneticPr fontId="1" type="noConversion"/>
  </si>
  <si>
    <t>高一</t>
    <phoneticPr fontId="1" type="noConversion"/>
  </si>
  <si>
    <t>年级</t>
    <phoneticPr fontId="1" type="noConversion"/>
  </si>
  <si>
    <t>高二</t>
    <phoneticPr fontId="1" type="noConversion"/>
  </si>
  <si>
    <t>高三</t>
    <phoneticPr fontId="1" type="noConversion"/>
  </si>
  <si>
    <t>高一</t>
    <phoneticPr fontId="1" type="noConversion"/>
  </si>
  <si>
    <t>一班</t>
    <phoneticPr fontId="1" type="noConversion"/>
  </si>
  <si>
    <t>二班</t>
    <phoneticPr fontId="1" type="noConversion"/>
  </si>
  <si>
    <t>三班</t>
    <phoneticPr fontId="1" type="noConversion"/>
  </si>
  <si>
    <t>三班</t>
    <phoneticPr fontId="1" type="noConversion"/>
  </si>
  <si>
    <t>一班</t>
    <phoneticPr fontId="1" type="noConversion"/>
  </si>
  <si>
    <t>二班</t>
    <phoneticPr fontId="1" type="noConversion"/>
  </si>
  <si>
    <t>高一</t>
    <phoneticPr fontId="1" type="noConversion"/>
  </si>
  <si>
    <t>求高一三班的总成绩？</t>
    <phoneticPr fontId="1" type="noConversion"/>
  </si>
  <si>
    <t>sumif函数</t>
    <phoneticPr fontId="1" type="noConversion"/>
  </si>
  <si>
    <t>range:条件判断的区域</t>
    <phoneticPr fontId="1" type="noConversion"/>
  </si>
  <si>
    <t>sumif(range,criteria,sum_range)</t>
    <phoneticPr fontId="1" type="noConversion"/>
  </si>
  <si>
    <t>criteria:条件</t>
    <phoneticPr fontId="1" type="noConversion"/>
  </si>
  <si>
    <t>sum_range:求和计算的区域</t>
    <phoneticPr fontId="1" type="noConversion"/>
  </si>
  <si>
    <t>1、求高一数学成绩？</t>
    <phoneticPr fontId="1" type="noConversion"/>
  </si>
  <si>
    <t>2、求&gt;=90的英语总成绩？</t>
    <phoneticPr fontId="1" type="noConversion"/>
  </si>
  <si>
    <t>李敏</t>
    <phoneticPr fontId="3" type="noConversion"/>
  </si>
  <si>
    <t>3、求姓李的数学成绩？</t>
    <phoneticPr fontId="1" type="noConversion"/>
  </si>
  <si>
    <t>缺考</t>
    <phoneticPr fontId="1" type="noConversion"/>
  </si>
  <si>
    <t>1、第三参数可以省略。如果第三参数省略，将使用条件判断的区域</t>
    <phoneticPr fontId="1" type="noConversion"/>
  </si>
  <si>
    <t>2、第一、三参数必须为单元格引用</t>
    <phoneticPr fontId="1" type="noConversion"/>
  </si>
  <si>
    <t>高*</t>
    <phoneticPr fontId="1" type="noConversion"/>
  </si>
  <si>
    <t>4、求以“*”结尾的年级的数学总成绩</t>
    <phoneticPr fontId="1" type="noConversion"/>
  </si>
  <si>
    <t>5.求2个字的总成绩？</t>
    <phoneticPr fontId="1" type="noConversion"/>
  </si>
  <si>
    <t>3、可以使用通配符：*（任意多个字符）,?(任意单个字符），~(转义）~?(问号），~*(星号）</t>
    <phoneticPr fontId="1" type="noConversion"/>
  </si>
  <si>
    <t>闫李慧君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</si>
</sst>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1" xfId="0" applyFont="1" applyFill="1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opLeftCell="A10" workbookViewId="0">
      <selection activeCell="C20" sqref="C20:C34"/>
    </sheetView>
  </sheetViews>
  <sheetFormatPr defaultRowHeight="14.4"/>
  <sheetData>
    <row r="1" spans="1:6">
      <c r="A1" t="s">
        <v>18</v>
      </c>
    </row>
    <row r="2" spans="1:6">
      <c r="A2" t="s">
        <v>0</v>
      </c>
    </row>
    <row r="3" spans="1:6">
      <c r="A3" t="s">
        <v>15</v>
      </c>
    </row>
    <row r="4" spans="1:6">
      <c r="A4" t="s">
        <v>16</v>
      </c>
      <c r="F4" t="e">
        <f>SUMPRODUCT(F6:F8,B9:B11)</f>
        <v>#DIV/0!</v>
      </c>
    </row>
    <row r="5" spans="1:6">
      <c r="A5" t="s">
        <v>17</v>
      </c>
    </row>
    <row r="6" spans="1:6">
      <c r="A6" s="9" t="s">
        <v>14</v>
      </c>
      <c r="F6" t="e">
        <f>1/0</f>
        <v>#DIV/0!</v>
      </c>
    </row>
    <row r="7" spans="1:6">
      <c r="A7" t="s">
        <v>19</v>
      </c>
      <c r="F7" t="e">
        <f>SUMPRODUCT({1,2},{3,4,5})</f>
        <v>#VALUE!</v>
      </c>
    </row>
    <row r="8" spans="1:6">
      <c r="A8" s="1" t="s">
        <v>1</v>
      </c>
      <c r="B8" s="2" t="s">
        <v>2</v>
      </c>
      <c r="C8" s="2" t="s">
        <v>3</v>
      </c>
      <c r="D8" s="2" t="s">
        <v>4</v>
      </c>
    </row>
    <row r="9" spans="1:6">
      <c r="A9" s="2" t="s">
        <v>5</v>
      </c>
      <c r="B9" s="2">
        <v>127</v>
      </c>
      <c r="C9" s="2" t="s">
        <v>6</v>
      </c>
      <c r="D9" s="2" t="str">
        <f t="shared" ref="D9:D14" si="0">IF(ISERROR(B9*C9),"",B9*C9)</f>
        <v/>
      </c>
    </row>
    <row r="10" spans="1:6">
      <c r="A10" s="2" t="s">
        <v>7</v>
      </c>
      <c r="B10" s="2">
        <v>496</v>
      </c>
      <c r="C10" s="2">
        <v>111</v>
      </c>
      <c r="D10" s="2">
        <f t="shared" si="0"/>
        <v>55056</v>
      </c>
    </row>
    <row r="11" spans="1:6">
      <c r="A11" s="2" t="s">
        <v>8</v>
      </c>
      <c r="B11" s="2">
        <v>350</v>
      </c>
      <c r="C11" s="2">
        <v>160</v>
      </c>
      <c r="D11" s="2">
        <f t="shared" si="0"/>
        <v>56000</v>
      </c>
    </row>
    <row r="12" spans="1:6">
      <c r="A12" s="2" t="s">
        <v>9</v>
      </c>
      <c r="B12" s="2">
        <v>464</v>
      </c>
      <c r="C12" s="2" t="s">
        <v>10</v>
      </c>
      <c r="D12" s="2" t="str">
        <f t="shared" si="0"/>
        <v/>
      </c>
    </row>
    <row r="13" spans="1:6">
      <c r="A13" s="2" t="s">
        <v>11</v>
      </c>
      <c r="B13" s="2">
        <v>112</v>
      </c>
      <c r="C13" s="2">
        <v>130</v>
      </c>
      <c r="D13" s="2">
        <f t="shared" si="0"/>
        <v>14560</v>
      </c>
    </row>
    <row r="14" spans="1:6">
      <c r="A14" s="2" t="s">
        <v>12</v>
      </c>
      <c r="B14" s="2">
        <v>263</v>
      </c>
      <c r="C14" s="2">
        <v>80</v>
      </c>
      <c r="D14" s="2">
        <f t="shared" si="0"/>
        <v>21040</v>
      </c>
    </row>
    <row r="16" spans="1:6">
      <c r="B16" t="s">
        <v>13</v>
      </c>
      <c r="C16">
        <f>SUMPRODUCT(B9:B14,C9:C14)</f>
        <v>146656</v>
      </c>
      <c r="D16">
        <f>SUMPRODUCT(B9:B14,C9:C14)</f>
        <v>146656</v>
      </c>
    </row>
    <row r="18" spans="1:6">
      <c r="A18" t="s">
        <v>40</v>
      </c>
    </row>
    <row r="19" spans="1:6">
      <c r="A19" s="2" t="s">
        <v>20</v>
      </c>
      <c r="B19" s="2" t="s">
        <v>43</v>
      </c>
      <c r="C19" s="2" t="s">
        <v>41</v>
      </c>
      <c r="D19" s="3" t="s">
        <v>21</v>
      </c>
      <c r="E19" s="3" t="s">
        <v>22</v>
      </c>
      <c r="F19" s="3" t="s">
        <v>23</v>
      </c>
    </row>
    <row r="20" spans="1:6">
      <c r="A20" s="4" t="s">
        <v>24</v>
      </c>
      <c r="B20" s="2" t="s">
        <v>42</v>
      </c>
      <c r="C20" s="2" t="s">
        <v>47</v>
      </c>
      <c r="D20" s="3">
        <v>94</v>
      </c>
      <c r="E20" s="3">
        <v>100</v>
      </c>
      <c r="F20" s="3" t="s">
        <v>25</v>
      </c>
    </row>
    <row r="21" spans="1:6">
      <c r="A21" s="4" t="s">
        <v>26</v>
      </c>
      <c r="B21" s="2" t="s">
        <v>44</v>
      </c>
      <c r="C21" s="2" t="s">
        <v>48</v>
      </c>
      <c r="D21" s="3" t="s">
        <v>25</v>
      </c>
      <c r="E21" s="3">
        <v>52</v>
      </c>
      <c r="F21" s="3">
        <v>93</v>
      </c>
    </row>
    <row r="22" spans="1:6">
      <c r="A22" s="4" t="s">
        <v>27</v>
      </c>
      <c r="B22" s="2" t="s">
        <v>45</v>
      </c>
      <c r="C22" s="2" t="s">
        <v>49</v>
      </c>
      <c r="D22" s="3">
        <v>81</v>
      </c>
      <c r="E22" s="3">
        <v>78</v>
      </c>
      <c r="F22" s="3">
        <v>97</v>
      </c>
    </row>
    <row r="23" spans="1:6">
      <c r="A23" s="4" t="s">
        <v>28</v>
      </c>
      <c r="B23" s="2" t="s">
        <v>44</v>
      </c>
      <c r="C23" s="2" t="s">
        <v>47</v>
      </c>
      <c r="D23" s="3">
        <v>94</v>
      </c>
      <c r="E23" s="3">
        <v>92</v>
      </c>
      <c r="F23" s="3">
        <v>95</v>
      </c>
    </row>
    <row r="24" spans="1:6">
      <c r="A24" s="4" t="s">
        <v>29</v>
      </c>
      <c r="B24" s="2" t="s">
        <v>45</v>
      </c>
      <c r="C24" s="2" t="s">
        <v>51</v>
      </c>
      <c r="D24" s="3">
        <v>57</v>
      </c>
      <c r="E24" s="3">
        <v>93</v>
      </c>
      <c r="F24" s="3">
        <v>87</v>
      </c>
    </row>
    <row r="25" spans="1:6">
      <c r="A25" s="4" t="s">
        <v>30</v>
      </c>
      <c r="B25" s="2" t="s">
        <v>45</v>
      </c>
      <c r="C25" s="2" t="s">
        <v>52</v>
      </c>
      <c r="D25" s="3">
        <v>88</v>
      </c>
      <c r="E25" s="3" t="s">
        <v>25</v>
      </c>
      <c r="F25" s="3">
        <v>50</v>
      </c>
    </row>
    <row r="26" spans="1:6">
      <c r="A26" s="4" t="s">
        <v>31</v>
      </c>
      <c r="B26" s="2" t="s">
        <v>42</v>
      </c>
      <c r="C26" s="2" t="s">
        <v>50</v>
      </c>
      <c r="D26" s="3">
        <v>54</v>
      </c>
      <c r="E26" s="3">
        <v>75</v>
      </c>
      <c r="F26" s="3">
        <v>62</v>
      </c>
    </row>
    <row r="27" spans="1:6">
      <c r="A27" s="4" t="s">
        <v>32</v>
      </c>
      <c r="B27" s="2" t="s">
        <v>44</v>
      </c>
      <c r="C27" s="2" t="s">
        <v>47</v>
      </c>
      <c r="D27" s="3">
        <v>97</v>
      </c>
      <c r="E27" s="3">
        <v>57</v>
      </c>
      <c r="F27" s="3">
        <v>86</v>
      </c>
    </row>
    <row r="28" spans="1:6">
      <c r="A28" s="4" t="s">
        <v>33</v>
      </c>
      <c r="B28" s="2" t="s">
        <v>46</v>
      </c>
      <c r="C28" s="2" t="s">
        <v>48</v>
      </c>
      <c r="D28" s="3" t="s">
        <v>25</v>
      </c>
      <c r="E28" s="3">
        <v>77</v>
      </c>
      <c r="F28" s="3">
        <v>99</v>
      </c>
    </row>
    <row r="29" spans="1:6">
      <c r="A29" s="4" t="s">
        <v>34</v>
      </c>
      <c r="B29" s="2" t="s">
        <v>53</v>
      </c>
      <c r="C29" s="2" t="s">
        <v>47</v>
      </c>
      <c r="D29" s="3">
        <v>62</v>
      </c>
      <c r="E29" s="3">
        <v>57</v>
      </c>
      <c r="F29" s="3">
        <v>63</v>
      </c>
    </row>
    <row r="30" spans="1:6">
      <c r="A30" s="4" t="s">
        <v>35</v>
      </c>
      <c r="B30" s="2" t="s">
        <v>45</v>
      </c>
      <c r="C30" s="2" t="s">
        <v>47</v>
      </c>
      <c r="D30" s="3">
        <v>90</v>
      </c>
      <c r="E30" s="3">
        <v>92</v>
      </c>
      <c r="F30" s="3">
        <v>98</v>
      </c>
    </row>
    <row r="31" spans="1:6">
      <c r="A31" s="4" t="s">
        <v>36</v>
      </c>
      <c r="B31" s="2" t="s">
        <v>42</v>
      </c>
      <c r="C31" s="2" t="s">
        <v>48</v>
      </c>
      <c r="D31" s="3">
        <v>82</v>
      </c>
      <c r="E31" s="3">
        <v>81</v>
      </c>
      <c r="F31" s="3">
        <v>66</v>
      </c>
    </row>
    <row r="32" spans="1:6">
      <c r="A32" s="4" t="s">
        <v>37</v>
      </c>
      <c r="B32" s="2" t="s">
        <v>44</v>
      </c>
      <c r="C32" s="2" t="s">
        <v>48</v>
      </c>
      <c r="D32" s="3">
        <v>87</v>
      </c>
      <c r="E32" s="3">
        <v>74</v>
      </c>
      <c r="F32" s="3" t="s">
        <v>25</v>
      </c>
    </row>
    <row r="33" spans="1:6">
      <c r="A33" s="4" t="s">
        <v>38</v>
      </c>
      <c r="B33" s="2" t="s">
        <v>53</v>
      </c>
      <c r="C33" s="2" t="s">
        <v>49</v>
      </c>
      <c r="D33" s="3">
        <v>80</v>
      </c>
      <c r="E33" s="3">
        <v>88</v>
      </c>
      <c r="F33" s="3">
        <v>75</v>
      </c>
    </row>
    <row r="34" spans="1:6">
      <c r="A34" s="4" t="s">
        <v>39</v>
      </c>
      <c r="B34" s="2" t="s">
        <v>45</v>
      </c>
      <c r="C34" s="2" t="s">
        <v>47</v>
      </c>
      <c r="D34" s="3">
        <v>96</v>
      </c>
      <c r="E34" s="3">
        <v>90</v>
      </c>
      <c r="F34" s="3">
        <v>93</v>
      </c>
    </row>
    <row r="36" spans="1:6">
      <c r="A36" s="5" t="s">
        <v>54</v>
      </c>
    </row>
    <row r="37" spans="1:6">
      <c r="B37">
        <f>SUMPRODUCT(N(B20:B34="高一"),--(C20:C34="三班"),D20:D34)</f>
        <v>134</v>
      </c>
      <c r="C37">
        <f>SUMPRODUCT(N(B20:B34="高一"),--(C20:C34="三班"),D20:D34)</f>
        <v>134</v>
      </c>
    </row>
    <row r="38" spans="1:6">
      <c r="B38">
        <f t="array" ref="B38">SUMPRODUCT((B20:B34="高一")*(C20:C34="三班"),D20:D34)</f>
        <v>134</v>
      </c>
      <c r="C38">
        <f>SUMPRODUCT((B20:B34="高一")*(C20:C34="三班"),F20:F34)</f>
        <v>137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topLeftCell="A7" workbookViewId="0">
      <selection activeCell="H20" sqref="H20"/>
    </sheetView>
  </sheetViews>
  <sheetFormatPr defaultRowHeight="14.4"/>
  <sheetData>
    <row r="1" spans="1:9">
      <c r="A1" t="s">
        <v>55</v>
      </c>
    </row>
    <row r="2" spans="1:9">
      <c r="A2" t="s">
        <v>57</v>
      </c>
    </row>
    <row r="3" spans="1:9">
      <c r="A3" t="s">
        <v>56</v>
      </c>
    </row>
    <row r="4" spans="1:9">
      <c r="A4" t="s">
        <v>58</v>
      </c>
    </row>
    <row r="5" spans="1:9">
      <c r="A5" t="s">
        <v>59</v>
      </c>
    </row>
    <row r="6" spans="1:9">
      <c r="A6" t="s">
        <v>65</v>
      </c>
    </row>
    <row r="7" spans="1:9">
      <c r="A7" t="s">
        <v>66</v>
      </c>
    </row>
    <row r="8" spans="1:9">
      <c r="A8" t="s">
        <v>70</v>
      </c>
    </row>
    <row r="9" spans="1:9">
      <c r="A9" s="2" t="s">
        <v>20</v>
      </c>
      <c r="B9" s="2" t="s">
        <v>43</v>
      </c>
      <c r="C9" s="2" t="s">
        <v>41</v>
      </c>
      <c r="D9" s="3" t="s">
        <v>21</v>
      </c>
      <c r="E9" s="3" t="s">
        <v>22</v>
      </c>
      <c r="F9" s="3" t="s">
        <v>23</v>
      </c>
      <c r="G9" s="7"/>
      <c r="I9" s="10"/>
    </row>
    <row r="10" spans="1:9">
      <c r="A10" s="4" t="s">
        <v>24</v>
      </c>
      <c r="B10" s="2" t="s">
        <v>42</v>
      </c>
      <c r="C10" s="2" t="s">
        <v>47</v>
      </c>
      <c r="D10" s="3">
        <v>94</v>
      </c>
      <c r="E10" s="3">
        <v>100</v>
      </c>
      <c r="F10" s="3" t="s">
        <v>25</v>
      </c>
      <c r="G10" s="8"/>
    </row>
    <row r="11" spans="1:9">
      <c r="A11" s="4" t="s">
        <v>26</v>
      </c>
      <c r="B11" s="2" t="s">
        <v>44</v>
      </c>
      <c r="C11" s="2" t="s">
        <v>48</v>
      </c>
      <c r="D11" s="3">
        <v>80</v>
      </c>
      <c r="E11" s="3">
        <v>52</v>
      </c>
      <c r="F11" s="3">
        <v>93</v>
      </c>
      <c r="G11" s="8"/>
    </row>
    <row r="12" spans="1:9">
      <c r="A12" s="4" t="s">
        <v>27</v>
      </c>
      <c r="B12" s="2" t="s">
        <v>45</v>
      </c>
      <c r="C12" s="2" t="s">
        <v>49</v>
      </c>
      <c r="D12" s="3">
        <v>81</v>
      </c>
      <c r="E12" s="3">
        <v>78</v>
      </c>
      <c r="F12" s="3">
        <v>97</v>
      </c>
      <c r="G12" s="8"/>
    </row>
    <row r="13" spans="1:9">
      <c r="A13" s="4" t="s">
        <v>71</v>
      </c>
      <c r="B13" s="2" t="s">
        <v>67</v>
      </c>
      <c r="C13" s="2" t="s">
        <v>47</v>
      </c>
      <c r="D13" s="3">
        <v>94</v>
      </c>
      <c r="E13" s="3">
        <v>92</v>
      </c>
      <c r="F13" s="3">
        <v>95</v>
      </c>
      <c r="G13" s="8"/>
    </row>
    <row r="14" spans="1:9">
      <c r="A14" s="4" t="s">
        <v>29</v>
      </c>
      <c r="B14" s="2" t="s">
        <v>45</v>
      </c>
      <c r="C14" s="2" t="s">
        <v>51</v>
      </c>
      <c r="D14" s="3" t="s">
        <v>64</v>
      </c>
      <c r="E14" s="3">
        <v>93</v>
      </c>
      <c r="F14" s="3">
        <v>87</v>
      </c>
      <c r="G14" s="8"/>
    </row>
    <row r="15" spans="1:9">
      <c r="A15" s="4" t="s">
        <v>30</v>
      </c>
      <c r="B15" s="2" t="s">
        <v>45</v>
      </c>
      <c r="C15" s="2" t="s">
        <v>52</v>
      </c>
      <c r="D15" s="3">
        <v>88</v>
      </c>
      <c r="E15" s="3" t="s">
        <v>25</v>
      </c>
      <c r="F15" s="3">
        <v>50</v>
      </c>
      <c r="G15" s="8"/>
    </row>
    <row r="16" spans="1:9">
      <c r="A16" s="4" t="s">
        <v>31</v>
      </c>
      <c r="B16" s="2" t="s">
        <v>42</v>
      </c>
      <c r="C16" s="2" t="s">
        <v>50</v>
      </c>
      <c r="D16" s="3">
        <v>54</v>
      </c>
      <c r="E16" s="3">
        <v>75</v>
      </c>
      <c r="F16" s="3">
        <v>62</v>
      </c>
      <c r="G16" s="8"/>
    </row>
    <row r="17" spans="1:7">
      <c r="A17" s="4" t="s">
        <v>32</v>
      </c>
      <c r="B17" s="2" t="s">
        <v>44</v>
      </c>
      <c r="C17" s="2" t="s">
        <v>47</v>
      </c>
      <c r="D17" s="3">
        <v>97</v>
      </c>
      <c r="E17" s="3">
        <v>57</v>
      </c>
      <c r="F17" s="3">
        <v>86</v>
      </c>
      <c r="G17" s="8"/>
    </row>
    <row r="18" spans="1:7">
      <c r="A18" s="4" t="s">
        <v>33</v>
      </c>
      <c r="B18" s="2" t="s">
        <v>46</v>
      </c>
      <c r="C18" s="2" t="s">
        <v>48</v>
      </c>
      <c r="D18" s="3" t="s">
        <v>25</v>
      </c>
      <c r="E18" s="3">
        <v>77</v>
      </c>
      <c r="F18" s="3">
        <v>99</v>
      </c>
      <c r="G18" s="8"/>
    </row>
    <row r="19" spans="1:7">
      <c r="A19" s="4" t="s">
        <v>34</v>
      </c>
      <c r="B19" s="2" t="s">
        <v>53</v>
      </c>
      <c r="C19" s="2" t="s">
        <v>47</v>
      </c>
      <c r="D19" s="3">
        <v>62</v>
      </c>
      <c r="E19" s="3">
        <v>57</v>
      </c>
      <c r="F19" s="3">
        <v>63</v>
      </c>
      <c r="G19" s="8"/>
    </row>
    <row r="20" spans="1:7">
      <c r="A20" s="4" t="s">
        <v>35</v>
      </c>
      <c r="B20" s="2" t="s">
        <v>45</v>
      </c>
      <c r="C20" s="2" t="s">
        <v>47</v>
      </c>
      <c r="D20" s="3">
        <v>90</v>
      </c>
      <c r="E20" s="3">
        <v>92</v>
      </c>
      <c r="F20" s="3">
        <v>98</v>
      </c>
      <c r="G20" s="8"/>
    </row>
    <row r="21" spans="1:7">
      <c r="A21" s="4" t="s">
        <v>36</v>
      </c>
      <c r="B21" s="2" t="s">
        <v>42</v>
      </c>
      <c r="C21" s="2" t="s">
        <v>48</v>
      </c>
      <c r="D21" s="3">
        <v>82</v>
      </c>
      <c r="E21" s="3">
        <v>81</v>
      </c>
      <c r="F21" s="3">
        <v>66</v>
      </c>
      <c r="G21" s="8"/>
    </row>
    <row r="22" spans="1:7">
      <c r="A22" s="4" t="s">
        <v>37</v>
      </c>
      <c r="B22" s="2" t="s">
        <v>44</v>
      </c>
      <c r="C22" s="2" t="s">
        <v>48</v>
      </c>
      <c r="D22" s="3">
        <v>87</v>
      </c>
      <c r="E22" s="3">
        <v>74</v>
      </c>
      <c r="F22" s="3" t="s">
        <v>25</v>
      </c>
      <c r="G22" s="8"/>
    </row>
    <row r="23" spans="1:7">
      <c r="A23" s="4" t="s">
        <v>62</v>
      </c>
      <c r="B23" s="2" t="s">
        <v>53</v>
      </c>
      <c r="C23" s="2" t="s">
        <v>49</v>
      </c>
      <c r="D23" s="3">
        <v>80</v>
      </c>
      <c r="E23" s="3">
        <v>88</v>
      </c>
      <c r="F23" s="3">
        <v>75</v>
      </c>
      <c r="G23" s="8"/>
    </row>
    <row r="24" spans="1:7">
      <c r="A24" s="4" t="s">
        <v>39</v>
      </c>
      <c r="B24" s="2" t="s">
        <v>67</v>
      </c>
      <c r="C24" s="2" t="s">
        <v>47</v>
      </c>
      <c r="D24" s="3">
        <v>96</v>
      </c>
      <c r="E24" s="3">
        <v>90</v>
      </c>
      <c r="F24" s="3">
        <v>93</v>
      </c>
      <c r="G24" s="8"/>
    </row>
    <row r="25" spans="1:7">
      <c r="A25" s="6" t="s">
        <v>60</v>
      </c>
    </row>
    <row r="26" spans="1:7">
      <c r="A26">
        <f>SUMIF(B10:B24,"高一",D10:D24)</f>
        <v>372</v>
      </c>
      <c r="C26">
        <f>SUMIF(B10:B24,"高一",D10:D24)</f>
        <v>372</v>
      </c>
    </row>
    <row r="27" spans="1:7">
      <c r="A27" s="5" t="s">
        <v>61</v>
      </c>
    </row>
    <row r="28" spans="1:7">
      <c r="A28">
        <f>SUMIF(F10:F24,"&gt;=90")</f>
        <v>575</v>
      </c>
      <c r="C28">
        <f>SUMIF(F10:F24,"&gt;=90")</f>
        <v>575</v>
      </c>
    </row>
    <row r="29" spans="1:7">
      <c r="A29" s="5" t="s">
        <v>63</v>
      </c>
    </row>
    <row r="30" spans="1:7">
      <c r="A30">
        <f>SUMIF(A10:A24,"李*",D10:D24)</f>
        <v>160</v>
      </c>
      <c r="C30">
        <f>SUMIF(A10:A24,"*李*",D10:D24)</f>
        <v>254</v>
      </c>
    </row>
    <row r="31" spans="1:7">
      <c r="A31" t="s">
        <v>68</v>
      </c>
    </row>
    <row r="32" spans="1:7">
      <c r="A32">
        <f>SUMIF(B10:B24,"*~**",D10:D25)</f>
        <v>190</v>
      </c>
      <c r="C32">
        <f>SUMIF(B10:B24,"*~**",D10:D24)</f>
        <v>190</v>
      </c>
    </row>
    <row r="33" spans="1:3">
      <c r="A33" t="s">
        <v>69</v>
      </c>
    </row>
    <row r="34" spans="1:3">
      <c r="A34">
        <f>SUMIF(A10:A24,"??",D10:D24)+SUMIF(A10:A24,"??",E10:E24)+SUMIF(A10:A24,"??",F10:F24)</f>
        <v>1500</v>
      </c>
      <c r="C34">
        <f>SUMIF(A10:A24,"??",D10:D24)+SUMIF(A10:A24,"??",E10:E24)+SUMIF(A10:A24,"??",F10:F24)</f>
        <v>1500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sumproduct</vt:lpstr>
      <vt:lpstr>sumif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李艳凤</dc:creator>
  <cp:lastModifiedBy>Windows 用户</cp:lastModifiedBy>
  <dcterms:created xsi:type="dcterms:W3CDTF">2021-07-22T04:10:39Z</dcterms:created>
  <dcterms:modified xsi:type="dcterms:W3CDTF">2021-07-22T15:34:27Z</dcterms:modified>
</cp:coreProperties>
</file>