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0" yWindow="72" windowWidth="22056" windowHeight="9048" activeTab="3"/>
  </bookViews>
  <sheets>
    <sheet name="averagea" sheetId="1" r:id="rId1"/>
    <sheet name="averageif" sheetId="2" r:id="rId2"/>
    <sheet name="averageifs" sheetId="3" r:id="rId3"/>
    <sheet name="综合" sheetId="4" r:id="rId4"/>
  </sheets>
  <definedNames>
    <definedName name="_xlnm._FilterDatabase" localSheetId="1" hidden="1">averageif!$A$9:$D$24</definedName>
    <definedName name="_xlnm._FilterDatabase" localSheetId="3" hidden="1">综合!$B$5:$I$20</definedName>
  </definedNames>
  <calcPr calcId="144525"/>
</workbook>
</file>

<file path=xl/calcChain.xml><?xml version="1.0" encoding="utf-8"?>
<calcChain xmlns="http://schemas.openxmlformats.org/spreadsheetml/2006/main">
  <c r="H35" i="3" l="1" a="1"/>
  <c r="I35" i="3" s="1"/>
  <c r="F28" i="3"/>
  <c r="D28" i="3" a="1"/>
  <c r="D28" i="3" s="1"/>
  <c r="H28" i="2"/>
  <c r="E28" i="2"/>
  <c r="D28" i="2" a="1"/>
  <c r="D28" i="2" s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36" i="1"/>
  <c r="L19" i="1"/>
  <c r="L18" i="1"/>
  <c r="K19" i="1"/>
  <c r="K18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7" i="1"/>
  <c r="I19" i="1"/>
  <c r="G20" i="4"/>
  <c r="F20" i="4"/>
  <c r="E20" i="4"/>
  <c r="G19" i="4"/>
  <c r="F19" i="4"/>
  <c r="E19" i="4"/>
  <c r="G18" i="4"/>
  <c r="F18" i="4"/>
  <c r="E18" i="4"/>
  <c r="G17" i="4"/>
  <c r="F17" i="4"/>
  <c r="E17" i="4"/>
  <c r="G16" i="4"/>
  <c r="F16" i="4"/>
  <c r="E16" i="4"/>
  <c r="G15" i="4"/>
  <c r="F15" i="4"/>
  <c r="E15" i="4"/>
  <c r="G14" i="4"/>
  <c r="F14" i="4"/>
  <c r="E14" i="4"/>
  <c r="G13" i="4"/>
  <c r="F13" i="4"/>
  <c r="E13" i="4"/>
  <c r="G12" i="4"/>
  <c r="F12" i="4"/>
  <c r="E12" i="4"/>
  <c r="G11" i="4"/>
  <c r="F11" i="4"/>
  <c r="E11" i="4"/>
  <c r="G10" i="4"/>
  <c r="F10" i="4"/>
  <c r="E10" i="4"/>
  <c r="G9" i="4"/>
  <c r="F9" i="4"/>
  <c r="E9" i="4"/>
  <c r="G8" i="4"/>
  <c r="F8" i="4"/>
  <c r="E8" i="4"/>
  <c r="G7" i="4"/>
  <c r="F7" i="4"/>
  <c r="E7" i="4"/>
  <c r="G6" i="4"/>
  <c r="F6" i="4"/>
  <c r="E6" i="4"/>
  <c r="H37" i="3" l="1"/>
  <c r="J35" i="3"/>
  <c r="J37" i="3"/>
  <c r="I36" i="3"/>
  <c r="H35" i="3"/>
  <c r="I37" i="3"/>
  <c r="H36" i="3"/>
  <c r="J36" i="3"/>
  <c r="D30" i="3"/>
  <c r="D29" i="3"/>
  <c r="D30" i="2"/>
  <c r="D29" i="2"/>
  <c r="I18" i="4"/>
  <c r="I10" i="4"/>
  <c r="I6" i="4"/>
  <c r="I14" i="4"/>
  <c r="I9" i="4"/>
  <c r="I13" i="4"/>
  <c r="I17" i="4"/>
  <c r="I8" i="4"/>
  <c r="I12" i="4"/>
  <c r="I16" i="4"/>
  <c r="I20" i="4"/>
  <c r="I7" i="4"/>
  <c r="I11" i="4"/>
  <c r="I15" i="4"/>
  <c r="I19" i="4"/>
  <c r="P6" i="4" l="1"/>
  <c r="P5" i="4"/>
  <c r="M6" i="4"/>
  <c r="M5" i="4"/>
  <c r="C35" i="3" a="1"/>
  <c r="C35" i="3" s="1"/>
  <c r="F27" i="3"/>
  <c r="C36" i="3" l="1"/>
  <c r="C37" i="3"/>
  <c r="E35" i="3"/>
  <c r="E36" i="3"/>
  <c r="D35" i="3"/>
  <c r="D37" i="3"/>
  <c r="E37" i="3"/>
  <c r="D36" i="3"/>
  <c r="C28" i="3" a="1"/>
  <c r="C28" i="3" s="1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C30" i="3" l="1"/>
  <c r="C29" i="3"/>
  <c r="E27" i="2" l="1"/>
  <c r="H27" i="2"/>
  <c r="C28" i="2" a="1"/>
  <c r="C29" i="2" s="1"/>
  <c r="I18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36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17" i="1"/>
  <c r="C30" i="2" l="1"/>
  <c r="C28" i="2"/>
  <c r="D7" i="1"/>
  <c r="D8" i="1"/>
  <c r="D9" i="1"/>
  <c r="D10" i="1"/>
  <c r="D6" i="1"/>
  <c r="C10" i="1"/>
  <c r="C9" i="1"/>
  <c r="C8" i="1"/>
  <c r="C7" i="1"/>
  <c r="C6" i="1"/>
  <c r="B7" i="1"/>
  <c r="B8" i="1"/>
  <c r="B9" i="1"/>
  <c r="B10" i="1"/>
  <c r="B6" i="1"/>
  <c r="A11" i="1"/>
  <c r="D11" i="1" s="1"/>
  <c r="C11" i="1" l="1"/>
  <c r="B11" i="1"/>
</calcChain>
</file>

<file path=xl/sharedStrings.xml><?xml version="1.0" encoding="utf-8"?>
<sst xmlns="http://schemas.openxmlformats.org/spreadsheetml/2006/main" count="299" uniqueCount="93">
  <si>
    <t>1、averagea(value1,value2…)</t>
    <phoneticPr fontId="1" type="noConversion"/>
  </si>
  <si>
    <t>1-255个参数</t>
    <phoneticPr fontId="1" type="noConversion"/>
  </si>
  <si>
    <t>返回所有参数的算术平均值。字符串和false返回0,；true返回1</t>
    <phoneticPr fontId="1" type="noConversion"/>
  </si>
  <si>
    <t>参数可以是数值、名称、数值或引用</t>
    <phoneticPr fontId="1" type="noConversion"/>
  </si>
  <si>
    <t>average</t>
    <phoneticPr fontId="1" type="noConversion"/>
  </si>
  <si>
    <t>averagea</t>
    <phoneticPr fontId="1" type="noConversion"/>
  </si>
  <si>
    <t>实例</t>
    <phoneticPr fontId="1" type="noConversion"/>
  </si>
  <si>
    <t>中国</t>
    <phoneticPr fontId="1" type="noConversion"/>
  </si>
  <si>
    <t>abc</t>
    <phoneticPr fontId="1" type="noConversion"/>
  </si>
  <si>
    <t>N</t>
    <phoneticPr fontId="1" type="noConversion"/>
  </si>
  <si>
    <t>编号</t>
    <phoneticPr fontId="1" type="noConversion"/>
  </si>
  <si>
    <t>部门</t>
    <phoneticPr fontId="1" type="noConversion"/>
  </si>
  <si>
    <t>姓名</t>
    <phoneticPr fontId="1" type="noConversion"/>
  </si>
  <si>
    <t>业绩</t>
    <phoneticPr fontId="1" type="noConversion"/>
  </si>
  <si>
    <t>销售一部</t>
    <phoneticPr fontId="1" type="noConversion"/>
  </si>
  <si>
    <t>王军</t>
    <phoneticPr fontId="4" type="noConversion"/>
  </si>
  <si>
    <t>销售三部</t>
    <phoneticPr fontId="1" type="noConversion"/>
  </si>
  <si>
    <t>李高峰</t>
    <phoneticPr fontId="4" type="noConversion"/>
  </si>
  <si>
    <t>销售二部</t>
    <phoneticPr fontId="1" type="noConversion"/>
  </si>
  <si>
    <t>王玉梅</t>
    <phoneticPr fontId="4" type="noConversion"/>
  </si>
  <si>
    <t>闫李慧君</t>
    <phoneticPr fontId="4" type="noConversion"/>
  </si>
  <si>
    <t>张大军</t>
    <phoneticPr fontId="4" type="noConversion"/>
  </si>
  <si>
    <t>胡蝶</t>
    <phoneticPr fontId="4" type="noConversion"/>
  </si>
  <si>
    <t>袁龙梅</t>
    <phoneticPr fontId="4" type="noConversion"/>
  </si>
  <si>
    <t>柏瀚</t>
    <phoneticPr fontId="4" type="noConversion"/>
  </si>
  <si>
    <t>陈杭</t>
    <phoneticPr fontId="4" type="noConversion"/>
  </si>
  <si>
    <t>叶微微</t>
    <phoneticPr fontId="4" type="noConversion"/>
  </si>
  <si>
    <t>王伟</t>
    <phoneticPr fontId="4" type="noConversion"/>
  </si>
  <si>
    <t>潘杨</t>
    <phoneticPr fontId="4" type="noConversion"/>
  </si>
  <si>
    <t>赵美秀</t>
    <phoneticPr fontId="4" type="noConversion"/>
  </si>
  <si>
    <t>周敏</t>
    <phoneticPr fontId="4" type="noConversion"/>
  </si>
  <si>
    <t>李丽萍</t>
    <phoneticPr fontId="4" type="noConversion"/>
  </si>
  <si>
    <t>无</t>
    <phoneticPr fontId="1" type="noConversion"/>
  </si>
  <si>
    <t>averge函数</t>
    <phoneticPr fontId="1" type="noConversion"/>
  </si>
  <si>
    <t>avergea函数</t>
    <phoneticPr fontId="1" type="noConversion"/>
  </si>
  <si>
    <t>15人</t>
    <phoneticPr fontId="1" type="noConversion"/>
  </si>
  <si>
    <t>函数</t>
    <phoneticPr fontId="1" type="noConversion"/>
  </si>
  <si>
    <t>平均值</t>
    <phoneticPr fontId="1" type="noConversion"/>
  </si>
  <si>
    <t>人数</t>
    <phoneticPr fontId="1" type="noConversion"/>
  </si>
  <si>
    <t>12人</t>
    <phoneticPr fontId="1" type="noConversion"/>
  </si>
  <si>
    <t>2、示例1</t>
    <phoneticPr fontId="1" type="noConversion"/>
  </si>
  <si>
    <t>3、示例2</t>
    <phoneticPr fontId="1" type="noConversion"/>
  </si>
  <si>
    <t>业绩&gt;=300奖金500</t>
    <phoneticPr fontId="1" type="noConversion"/>
  </si>
  <si>
    <t>奖金</t>
    <phoneticPr fontId="1" type="noConversion"/>
  </si>
  <si>
    <t>是否达标</t>
    <phoneticPr fontId="1" type="noConversion"/>
  </si>
  <si>
    <t>&gt;=300为达标</t>
    <phoneticPr fontId="1" type="noConversion"/>
  </si>
  <si>
    <t>1、averageif基本用法</t>
    <phoneticPr fontId="1" type="noConversion"/>
  </si>
  <si>
    <t>averageif(range,criteria,average_range)</t>
    <phoneticPr fontId="1" type="noConversion"/>
  </si>
  <si>
    <t>计算给定条件指定的单元格的平均值</t>
    <phoneticPr fontId="1" type="noConversion"/>
  </si>
  <si>
    <t>range:条件区域</t>
    <phoneticPr fontId="1" type="noConversion"/>
  </si>
  <si>
    <t>criteria:条件</t>
    <phoneticPr fontId="1" type="noConversion"/>
  </si>
  <si>
    <t>aaverage_range:求平均的区域</t>
    <phoneticPr fontId="1" type="noConversion"/>
  </si>
  <si>
    <t>2、示例1</t>
    <phoneticPr fontId="1" type="noConversion"/>
  </si>
  <si>
    <t>部门</t>
    <phoneticPr fontId="1" type="noConversion"/>
  </si>
  <si>
    <t>平均业绩</t>
    <phoneticPr fontId="1" type="noConversion"/>
  </si>
  <si>
    <t>2)&gt;=300的平均业绩？</t>
    <phoneticPr fontId="1" type="noConversion"/>
  </si>
  <si>
    <t>1）求每个销售部门的平均业绩？</t>
    <phoneticPr fontId="1" type="noConversion"/>
  </si>
  <si>
    <t>3)姓名2个字的平均业绩？</t>
    <phoneticPr fontId="1" type="noConversion"/>
  </si>
  <si>
    <t>average_range:需要平均的区域</t>
    <phoneticPr fontId="1" type="noConversion"/>
  </si>
  <si>
    <t>criteria_range1：条件区域</t>
    <phoneticPr fontId="1" type="noConversion"/>
  </si>
  <si>
    <t>查找一组给定条件指定的单元格的平均值</t>
    <phoneticPr fontId="1" type="noConversion"/>
  </si>
  <si>
    <t>1、averageifs(average_range,criteria_range1,criteria1,criteria_range2,criteria2...)</t>
    <phoneticPr fontId="1" type="noConversion"/>
  </si>
  <si>
    <t>1-127组条件</t>
    <phoneticPr fontId="1" type="noConversion"/>
  </si>
  <si>
    <t>y</t>
    <phoneticPr fontId="1" type="noConversion"/>
  </si>
  <si>
    <t>&gt;=300平均业绩</t>
    <phoneticPr fontId="1" type="noConversion"/>
  </si>
  <si>
    <t>2、示例</t>
    <phoneticPr fontId="1" type="noConversion"/>
  </si>
  <si>
    <t>1）求各部门业绩&gt;=300平均业绩?(数组）</t>
    <phoneticPr fontId="1" type="noConversion"/>
  </si>
  <si>
    <t>2)求业绩&gt;=200,姓名为三个字的平均业绩?（通配符）</t>
    <phoneticPr fontId="1" type="noConversion"/>
  </si>
  <si>
    <t>分公司</t>
  </si>
  <si>
    <t>分公司</t>
    <phoneticPr fontId="1" type="noConversion"/>
  </si>
  <si>
    <t>上海分公司</t>
  </si>
  <si>
    <t>上海分公司</t>
    <phoneticPr fontId="1" type="noConversion"/>
  </si>
  <si>
    <t>北京分公司</t>
    <phoneticPr fontId="1" type="noConversion"/>
  </si>
  <si>
    <t>广州分公司</t>
    <phoneticPr fontId="1" type="noConversion"/>
  </si>
  <si>
    <t>3)求所有分公司，所有部门的平均业绩?</t>
    <phoneticPr fontId="1" type="noConversion"/>
  </si>
  <si>
    <t>公司</t>
    <phoneticPr fontId="1" type="noConversion"/>
  </si>
  <si>
    <t>销售一部</t>
  </si>
  <si>
    <t>销售二部</t>
  </si>
  <si>
    <t>底薪</t>
    <phoneticPr fontId="1" type="noConversion"/>
  </si>
  <si>
    <t>奖金</t>
    <phoneticPr fontId="1" type="noConversion"/>
  </si>
  <si>
    <t>提成</t>
    <phoneticPr fontId="1" type="noConversion"/>
  </si>
  <si>
    <t>实发工资</t>
  </si>
  <si>
    <t>实发工资</t>
    <phoneticPr fontId="1" type="noConversion"/>
  </si>
  <si>
    <t>扣养老金</t>
    <phoneticPr fontId="1" type="noConversion"/>
  </si>
  <si>
    <t>分公司</t>
    <phoneticPr fontId="1" type="noConversion"/>
  </si>
  <si>
    <t>部门</t>
  </si>
  <si>
    <t>部门</t>
    <phoneticPr fontId="1" type="noConversion"/>
  </si>
  <si>
    <t>工资项目</t>
  </si>
  <si>
    <t>工资项目</t>
    <phoneticPr fontId="1" type="noConversion"/>
  </si>
  <si>
    <t>平均金额</t>
  </si>
  <si>
    <t>平均金额</t>
    <phoneticPr fontId="1" type="noConversion"/>
  </si>
  <si>
    <t>工资项目合计</t>
  </si>
  <si>
    <t>工资项目合计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</si>
</sst>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2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topLeftCell="A7" workbookViewId="0">
      <selection activeCell="G42" sqref="G42"/>
    </sheetView>
  </sheetViews>
  <sheetFormatPr defaultRowHeight="14.4"/>
  <cols>
    <col min="6" max="6" width="12.6640625" customWidth="1"/>
    <col min="8" max="8" width="11.88671875" customWidth="1"/>
  </cols>
  <sheetData>
    <row r="1" spans="1:6">
      <c r="A1" s="3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s="1" t="s">
        <v>6</v>
      </c>
      <c r="B5" s="1" t="s">
        <v>4</v>
      </c>
      <c r="C5" s="1" t="s">
        <v>5</v>
      </c>
      <c r="D5" s="4" t="s">
        <v>9</v>
      </c>
    </row>
    <row r="6" spans="1:6">
      <c r="A6" s="2" t="s">
        <v>7</v>
      </c>
      <c r="B6" s="1" t="e">
        <f>AVERAGE(A6)</f>
        <v>#DIV/0!</v>
      </c>
      <c r="C6" s="1">
        <f t="shared" ref="C6:C11" si="0">AVERAGEA(A6)</f>
        <v>0</v>
      </c>
      <c r="D6" s="1">
        <f>N(A6)</f>
        <v>0</v>
      </c>
    </row>
    <row r="7" spans="1:6">
      <c r="A7" s="2" t="b">
        <v>0</v>
      </c>
      <c r="B7" s="1" t="e">
        <f t="shared" ref="B7:B11" si="1">AVERAGE(A7)</f>
        <v>#DIV/0!</v>
      </c>
      <c r="C7" s="1">
        <f t="shared" si="0"/>
        <v>0</v>
      </c>
      <c r="D7" s="1">
        <f t="shared" ref="D7:D11" si="2">N(A7)</f>
        <v>0</v>
      </c>
    </row>
    <row r="8" spans="1:6">
      <c r="A8" s="2" t="b">
        <v>1</v>
      </c>
      <c r="B8" s="1" t="e">
        <f t="shared" si="1"/>
        <v>#DIV/0!</v>
      </c>
      <c r="C8" s="1">
        <f t="shared" si="0"/>
        <v>1</v>
      </c>
      <c r="D8" s="1">
        <f t="shared" si="2"/>
        <v>1</v>
      </c>
    </row>
    <row r="9" spans="1:6">
      <c r="A9" s="2">
        <v>123</v>
      </c>
      <c r="B9" s="1">
        <f t="shared" si="1"/>
        <v>123</v>
      </c>
      <c r="C9" s="1">
        <f t="shared" si="0"/>
        <v>123</v>
      </c>
      <c r="D9" s="1">
        <f t="shared" si="2"/>
        <v>123</v>
      </c>
    </row>
    <row r="10" spans="1:6">
      <c r="A10" s="2" t="s">
        <v>8</v>
      </c>
      <c r="B10" s="1" t="e">
        <f t="shared" si="1"/>
        <v>#DIV/0!</v>
      </c>
      <c r="C10" s="1">
        <f t="shared" si="0"/>
        <v>0</v>
      </c>
      <c r="D10" s="1">
        <f t="shared" si="2"/>
        <v>0</v>
      </c>
    </row>
    <row r="11" spans="1:6">
      <c r="A11" s="2" t="e">
        <f>1/0</f>
        <v>#DIV/0!</v>
      </c>
      <c r="B11" s="1" t="e">
        <f t="shared" si="1"/>
        <v>#DIV/0!</v>
      </c>
      <c r="C11" s="1" t="e">
        <f t="shared" si="0"/>
        <v>#DIV/0!</v>
      </c>
      <c r="D11" s="1" t="e">
        <f t="shared" si="2"/>
        <v>#DIV/0!</v>
      </c>
    </row>
    <row r="13" spans="1:6">
      <c r="A13" t="s">
        <v>40</v>
      </c>
    </row>
    <row r="15" spans="1:6">
      <c r="A15" t="s">
        <v>42</v>
      </c>
    </row>
    <row r="16" spans="1:6">
      <c r="A16" s="5" t="s">
        <v>10</v>
      </c>
      <c r="B16" s="5" t="s">
        <v>11</v>
      </c>
      <c r="C16" s="1" t="s">
        <v>12</v>
      </c>
      <c r="D16" s="1" t="s">
        <v>13</v>
      </c>
      <c r="E16" s="1" t="s">
        <v>43</v>
      </c>
      <c r="F16" s="1" t="s">
        <v>43</v>
      </c>
    </row>
    <row r="17" spans="1:12">
      <c r="A17" s="5">
        <v>1</v>
      </c>
      <c r="B17" s="5" t="s">
        <v>14</v>
      </c>
      <c r="C17" s="6" t="s">
        <v>15</v>
      </c>
      <c r="D17" s="1">
        <v>335</v>
      </c>
      <c r="E17" s="1">
        <f>AVERAGEA(N(D17)&gt;=300)*500</f>
        <v>500</v>
      </c>
      <c r="F17" s="1">
        <f>IF(AVERAGEA(D17)&gt;=300,500,0)</f>
        <v>500</v>
      </c>
      <c r="H17" s="1" t="s">
        <v>36</v>
      </c>
      <c r="I17" s="1" t="s">
        <v>37</v>
      </c>
      <c r="J17" s="1" t="s">
        <v>38</v>
      </c>
    </row>
    <row r="18" spans="1:12">
      <c r="A18" s="5">
        <v>2</v>
      </c>
      <c r="B18" s="5" t="s">
        <v>16</v>
      </c>
      <c r="C18" s="6" t="s">
        <v>17</v>
      </c>
      <c r="D18" s="1">
        <v>343</v>
      </c>
      <c r="E18" s="1">
        <f t="shared" ref="E18:E31" si="3">AVERAGEA(N(D18)&gt;=300)*500</f>
        <v>500</v>
      </c>
      <c r="F18" s="1">
        <f t="shared" ref="F18:F31" si="4">IF(AVERAGEA(D18)&gt;=300,500,0)</f>
        <v>500</v>
      </c>
      <c r="H18" s="1" t="s">
        <v>33</v>
      </c>
      <c r="I18" s="1">
        <f>AVERAGE(D17:D31)</f>
        <v>347.75</v>
      </c>
      <c r="J18" s="1" t="s">
        <v>39</v>
      </c>
      <c r="K18">
        <f>AVERAGE(D17:D31)</f>
        <v>347.75</v>
      </c>
      <c r="L18">
        <f>4173/12</f>
        <v>347.75</v>
      </c>
    </row>
    <row r="19" spans="1:12">
      <c r="A19" s="5">
        <v>3</v>
      </c>
      <c r="B19" s="5" t="s">
        <v>18</v>
      </c>
      <c r="C19" s="6" t="s">
        <v>19</v>
      </c>
      <c r="D19" s="1">
        <v>489</v>
      </c>
      <c r="E19" s="1">
        <f t="shared" si="3"/>
        <v>500</v>
      </c>
      <c r="F19" s="1">
        <f t="shared" si="4"/>
        <v>500</v>
      </c>
      <c r="H19" s="1" t="s">
        <v>34</v>
      </c>
      <c r="I19" s="1">
        <f>AVERAGEA(D17:D32)</f>
        <v>278.2</v>
      </c>
      <c r="J19" s="1" t="s">
        <v>35</v>
      </c>
      <c r="K19">
        <f>AVERAGEA(D17:D31)</f>
        <v>278.2</v>
      </c>
      <c r="L19">
        <f>4173/15</f>
        <v>278.2</v>
      </c>
    </row>
    <row r="20" spans="1:12">
      <c r="A20" s="5">
        <v>4</v>
      </c>
      <c r="B20" s="5" t="s">
        <v>14</v>
      </c>
      <c r="C20" s="6" t="s">
        <v>20</v>
      </c>
      <c r="D20" s="1">
        <v>440</v>
      </c>
      <c r="E20" s="1">
        <f t="shared" si="3"/>
        <v>500</v>
      </c>
      <c r="F20" s="1">
        <f t="shared" si="4"/>
        <v>500</v>
      </c>
    </row>
    <row r="21" spans="1:12">
      <c r="A21" s="5">
        <v>5</v>
      </c>
      <c r="B21" s="5" t="s">
        <v>18</v>
      </c>
      <c r="C21" s="6" t="s">
        <v>21</v>
      </c>
      <c r="D21" s="1">
        <v>279</v>
      </c>
      <c r="E21" s="1">
        <f t="shared" si="3"/>
        <v>0</v>
      </c>
      <c r="F21" s="1">
        <f t="shared" si="4"/>
        <v>0</v>
      </c>
    </row>
    <row r="22" spans="1:12">
      <c r="A22" s="5">
        <v>6</v>
      </c>
      <c r="B22" s="5" t="s">
        <v>14</v>
      </c>
      <c r="C22" s="6" t="s">
        <v>22</v>
      </c>
      <c r="D22" s="1">
        <v>223</v>
      </c>
      <c r="E22" s="1">
        <f t="shared" si="3"/>
        <v>0</v>
      </c>
      <c r="F22" s="1">
        <f t="shared" si="4"/>
        <v>0</v>
      </c>
    </row>
    <row r="23" spans="1:12">
      <c r="A23" s="5">
        <v>7</v>
      </c>
      <c r="B23" s="5" t="s">
        <v>16</v>
      </c>
      <c r="C23" s="6" t="s">
        <v>23</v>
      </c>
      <c r="D23" s="5" t="s">
        <v>32</v>
      </c>
      <c r="E23" s="1">
        <f t="shared" si="3"/>
        <v>0</v>
      </c>
      <c r="F23" s="1">
        <f t="shared" si="4"/>
        <v>0</v>
      </c>
    </row>
    <row r="24" spans="1:12">
      <c r="A24" s="5">
        <v>8</v>
      </c>
      <c r="B24" s="5" t="s">
        <v>16</v>
      </c>
      <c r="C24" s="6" t="s">
        <v>24</v>
      </c>
      <c r="D24" s="1">
        <v>180</v>
      </c>
      <c r="E24" s="1">
        <f t="shared" si="3"/>
        <v>0</v>
      </c>
      <c r="F24" s="1">
        <f t="shared" si="4"/>
        <v>0</v>
      </c>
    </row>
    <row r="25" spans="1:12">
      <c r="A25" s="5">
        <v>9</v>
      </c>
      <c r="B25" s="5" t="s">
        <v>18</v>
      </c>
      <c r="C25" s="6" t="s">
        <v>25</v>
      </c>
      <c r="D25" s="1">
        <v>101</v>
      </c>
      <c r="E25" s="1">
        <f t="shared" si="3"/>
        <v>0</v>
      </c>
      <c r="F25" s="1">
        <f t="shared" si="4"/>
        <v>0</v>
      </c>
    </row>
    <row r="26" spans="1:12">
      <c r="A26" s="5">
        <v>10</v>
      </c>
      <c r="B26" s="5" t="s">
        <v>18</v>
      </c>
      <c r="C26" s="6" t="s">
        <v>26</v>
      </c>
      <c r="D26" s="1">
        <v>480</v>
      </c>
      <c r="E26" s="1">
        <f t="shared" si="3"/>
        <v>500</v>
      </c>
      <c r="F26" s="1">
        <f t="shared" si="4"/>
        <v>500</v>
      </c>
    </row>
    <row r="27" spans="1:12">
      <c r="A27" s="5">
        <v>11</v>
      </c>
      <c r="B27" s="5" t="s">
        <v>14</v>
      </c>
      <c r="C27" s="6" t="s">
        <v>27</v>
      </c>
      <c r="D27" s="5" t="s">
        <v>32</v>
      </c>
      <c r="E27" s="1">
        <f t="shared" si="3"/>
        <v>0</v>
      </c>
      <c r="F27" s="1">
        <f t="shared" si="4"/>
        <v>0</v>
      </c>
    </row>
    <row r="28" spans="1:12">
      <c r="A28" s="5">
        <v>12</v>
      </c>
      <c r="B28" s="5" t="s">
        <v>16</v>
      </c>
      <c r="C28" s="6" t="s">
        <v>28</v>
      </c>
      <c r="D28" s="1">
        <v>500</v>
      </c>
      <c r="E28" s="1">
        <f t="shared" si="3"/>
        <v>500</v>
      </c>
      <c r="F28" s="1">
        <f t="shared" si="4"/>
        <v>500</v>
      </c>
    </row>
    <row r="29" spans="1:12">
      <c r="A29" s="5">
        <v>13</v>
      </c>
      <c r="B29" s="5" t="s">
        <v>18</v>
      </c>
      <c r="C29" s="6" t="s">
        <v>29</v>
      </c>
      <c r="D29" s="5" t="s">
        <v>32</v>
      </c>
      <c r="E29" s="1">
        <f t="shared" si="3"/>
        <v>0</v>
      </c>
      <c r="F29" s="1">
        <f t="shared" si="4"/>
        <v>0</v>
      </c>
    </row>
    <row r="30" spans="1:12">
      <c r="A30" s="5">
        <v>14</v>
      </c>
      <c r="B30" s="5" t="s">
        <v>18</v>
      </c>
      <c r="C30" s="6" t="s">
        <v>30</v>
      </c>
      <c r="D30" s="1">
        <v>451</v>
      </c>
      <c r="E30" s="1">
        <f t="shared" si="3"/>
        <v>500</v>
      </c>
      <c r="F30" s="1">
        <f t="shared" si="4"/>
        <v>500</v>
      </c>
    </row>
    <row r="31" spans="1:12">
      <c r="A31" s="5">
        <v>15</v>
      </c>
      <c r="B31" s="5" t="s">
        <v>14</v>
      </c>
      <c r="C31" s="6" t="s">
        <v>31</v>
      </c>
      <c r="D31" s="1">
        <v>352</v>
      </c>
      <c r="E31" s="1">
        <f t="shared" si="3"/>
        <v>500</v>
      </c>
      <c r="F31" s="1">
        <f t="shared" si="4"/>
        <v>500</v>
      </c>
    </row>
    <row r="33" spans="1:6">
      <c r="A33" t="s">
        <v>41</v>
      </c>
    </row>
    <row r="35" spans="1:6">
      <c r="A35" s="5" t="s">
        <v>10</v>
      </c>
      <c r="B35" s="5" t="s">
        <v>11</v>
      </c>
      <c r="C35" s="1" t="s">
        <v>12</v>
      </c>
      <c r="D35" s="1" t="s">
        <v>13</v>
      </c>
      <c r="E35" s="1" t="s">
        <v>44</v>
      </c>
      <c r="F35" s="1" t="s">
        <v>44</v>
      </c>
    </row>
    <row r="36" spans="1:6">
      <c r="A36" s="5">
        <v>1</v>
      </c>
      <c r="B36" s="5" t="s">
        <v>14</v>
      </c>
      <c r="C36" s="6" t="s">
        <v>15</v>
      </c>
      <c r="D36" s="1">
        <v>335</v>
      </c>
      <c r="E36" s="1" t="str">
        <f>IF(N(D36)&gt;=300,"达标","")</f>
        <v>达标</v>
      </c>
      <c r="F36" s="1" t="str">
        <f>IF(AVERAGEA(D36)&gt;=300,"达标","")</f>
        <v>达标</v>
      </c>
    </row>
    <row r="37" spans="1:6">
      <c r="A37" s="5">
        <v>2</v>
      </c>
      <c r="B37" s="5" t="s">
        <v>16</v>
      </c>
      <c r="C37" s="6" t="s">
        <v>17</v>
      </c>
      <c r="D37" s="1">
        <v>343</v>
      </c>
      <c r="E37" s="1" t="str">
        <f t="shared" ref="E37:E50" si="5">IF(N(D37)&gt;=300,"达标","")</f>
        <v>达标</v>
      </c>
      <c r="F37" s="1" t="str">
        <f t="shared" ref="F37:F50" si="6">IF(AVERAGEA(D37)&gt;=300,"达标","")</f>
        <v>达标</v>
      </c>
    </row>
    <row r="38" spans="1:6">
      <c r="A38" s="5">
        <v>3</v>
      </c>
      <c r="B38" s="5" t="s">
        <v>18</v>
      </c>
      <c r="C38" s="6" t="s">
        <v>19</v>
      </c>
      <c r="D38" s="1">
        <v>489</v>
      </c>
      <c r="E38" s="1" t="str">
        <f t="shared" si="5"/>
        <v>达标</v>
      </c>
      <c r="F38" s="1" t="str">
        <f t="shared" si="6"/>
        <v>达标</v>
      </c>
    </row>
    <row r="39" spans="1:6">
      <c r="A39" s="5">
        <v>4</v>
      </c>
      <c r="B39" s="5" t="s">
        <v>14</v>
      </c>
      <c r="C39" s="6" t="s">
        <v>20</v>
      </c>
      <c r="D39" s="1">
        <v>440</v>
      </c>
      <c r="E39" s="1" t="str">
        <f t="shared" si="5"/>
        <v>达标</v>
      </c>
      <c r="F39" s="1" t="str">
        <f t="shared" si="6"/>
        <v>达标</v>
      </c>
    </row>
    <row r="40" spans="1:6">
      <c r="A40" s="5">
        <v>5</v>
      </c>
      <c r="B40" s="5" t="s">
        <v>18</v>
      </c>
      <c r="C40" s="6" t="s">
        <v>21</v>
      </c>
      <c r="D40" s="1">
        <v>279</v>
      </c>
      <c r="E40" s="1" t="str">
        <f t="shared" si="5"/>
        <v/>
      </c>
      <c r="F40" s="1" t="str">
        <f t="shared" si="6"/>
        <v/>
      </c>
    </row>
    <row r="41" spans="1:6">
      <c r="A41" s="5">
        <v>6</v>
      </c>
      <c r="B41" s="5" t="s">
        <v>14</v>
      </c>
      <c r="C41" s="6" t="s">
        <v>22</v>
      </c>
      <c r="D41" s="1">
        <v>223</v>
      </c>
      <c r="E41" s="1" t="str">
        <f t="shared" si="5"/>
        <v/>
      </c>
      <c r="F41" s="1" t="str">
        <f t="shared" si="6"/>
        <v/>
      </c>
    </row>
    <row r="42" spans="1:6">
      <c r="A42" s="5">
        <v>7</v>
      </c>
      <c r="B42" s="5" t="s">
        <v>16</v>
      </c>
      <c r="C42" s="6" t="s">
        <v>23</v>
      </c>
      <c r="D42" s="5" t="s">
        <v>32</v>
      </c>
      <c r="E42" s="1" t="str">
        <f t="shared" si="5"/>
        <v/>
      </c>
      <c r="F42" s="1" t="str">
        <f t="shared" si="6"/>
        <v/>
      </c>
    </row>
    <row r="43" spans="1:6">
      <c r="A43" s="5">
        <v>8</v>
      </c>
      <c r="B43" s="5" t="s">
        <v>16</v>
      </c>
      <c r="C43" s="6" t="s">
        <v>24</v>
      </c>
      <c r="D43" s="1">
        <v>180</v>
      </c>
      <c r="E43" s="1" t="str">
        <f t="shared" si="5"/>
        <v/>
      </c>
      <c r="F43" s="1" t="str">
        <f t="shared" si="6"/>
        <v/>
      </c>
    </row>
    <row r="44" spans="1:6">
      <c r="A44" s="5">
        <v>9</v>
      </c>
      <c r="B44" s="5" t="s">
        <v>18</v>
      </c>
      <c r="C44" s="6" t="s">
        <v>25</v>
      </c>
      <c r="D44" s="1">
        <v>101</v>
      </c>
      <c r="E44" s="1" t="str">
        <f t="shared" si="5"/>
        <v/>
      </c>
      <c r="F44" s="1" t="str">
        <f t="shared" si="6"/>
        <v/>
      </c>
    </row>
    <row r="45" spans="1:6">
      <c r="A45" s="5">
        <v>10</v>
      </c>
      <c r="B45" s="5" t="s">
        <v>18</v>
      </c>
      <c r="C45" s="6" t="s">
        <v>26</v>
      </c>
      <c r="D45" s="1">
        <v>480</v>
      </c>
      <c r="E45" s="1" t="str">
        <f t="shared" si="5"/>
        <v>达标</v>
      </c>
      <c r="F45" s="1" t="str">
        <f t="shared" si="6"/>
        <v>达标</v>
      </c>
    </row>
    <row r="46" spans="1:6">
      <c r="A46" s="5">
        <v>11</v>
      </c>
      <c r="B46" s="5" t="s">
        <v>14</v>
      </c>
      <c r="C46" s="6" t="s">
        <v>27</v>
      </c>
      <c r="D46" s="5" t="s">
        <v>32</v>
      </c>
      <c r="E46" s="1" t="str">
        <f t="shared" si="5"/>
        <v/>
      </c>
      <c r="F46" s="1" t="str">
        <f t="shared" si="6"/>
        <v/>
      </c>
    </row>
    <row r="47" spans="1:6">
      <c r="A47" s="5">
        <v>12</v>
      </c>
      <c r="B47" s="5" t="s">
        <v>16</v>
      </c>
      <c r="C47" s="6" t="s">
        <v>28</v>
      </c>
      <c r="D47" s="1">
        <v>500</v>
      </c>
      <c r="E47" s="1" t="str">
        <f t="shared" si="5"/>
        <v>达标</v>
      </c>
      <c r="F47" s="1" t="str">
        <f t="shared" si="6"/>
        <v>达标</v>
      </c>
    </row>
    <row r="48" spans="1:6">
      <c r="A48" s="5">
        <v>13</v>
      </c>
      <c r="B48" s="5" t="s">
        <v>18</v>
      </c>
      <c r="C48" s="6" t="s">
        <v>29</v>
      </c>
      <c r="D48" s="5" t="s">
        <v>32</v>
      </c>
      <c r="E48" s="1" t="str">
        <f t="shared" si="5"/>
        <v/>
      </c>
      <c r="F48" s="1" t="str">
        <f t="shared" si="6"/>
        <v/>
      </c>
    </row>
    <row r="49" spans="1:6">
      <c r="A49" s="5">
        <v>14</v>
      </c>
      <c r="B49" s="5" t="s">
        <v>18</v>
      </c>
      <c r="C49" s="6" t="s">
        <v>30</v>
      </c>
      <c r="D49" s="1">
        <v>451</v>
      </c>
      <c r="E49" s="1" t="str">
        <f t="shared" si="5"/>
        <v>达标</v>
      </c>
      <c r="F49" s="1" t="str">
        <f t="shared" si="6"/>
        <v>达标</v>
      </c>
    </row>
    <row r="50" spans="1:6">
      <c r="A50" s="5">
        <v>15</v>
      </c>
      <c r="B50" s="5" t="s">
        <v>14</v>
      </c>
      <c r="C50" s="6" t="s">
        <v>31</v>
      </c>
      <c r="D50" s="1">
        <v>352</v>
      </c>
      <c r="E50" s="1" t="str">
        <f t="shared" si="5"/>
        <v>达标</v>
      </c>
      <c r="F50" s="1" t="str">
        <f t="shared" si="6"/>
        <v>达标</v>
      </c>
    </row>
    <row r="51" spans="1:6">
      <c r="B51" s="7"/>
      <c r="C51" s="7"/>
      <c r="D51" s="8"/>
      <c r="E51" s="9"/>
      <c r="F51" s="8"/>
    </row>
    <row r="53" spans="1:6">
      <c r="A53" t="s">
        <v>45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7" workbookViewId="0">
      <selection activeCell="J11" sqref="J11"/>
    </sheetView>
  </sheetViews>
  <sheetFormatPr defaultRowHeight="14.4"/>
  <sheetData>
    <row r="1" spans="1:4">
      <c r="A1" s="3" t="s">
        <v>46</v>
      </c>
    </row>
    <row r="2" spans="1:4">
      <c r="A2" t="s">
        <v>47</v>
      </c>
    </row>
    <row r="3" spans="1:4">
      <c r="A3" t="s">
        <v>48</v>
      </c>
    </row>
    <row r="4" spans="1:4">
      <c r="A4" t="s">
        <v>49</v>
      </c>
    </row>
    <row r="5" spans="1:4">
      <c r="A5" t="s">
        <v>50</v>
      </c>
    </row>
    <row r="6" spans="1:4">
      <c r="A6" t="s">
        <v>51</v>
      </c>
    </row>
    <row r="8" spans="1:4">
      <c r="A8" s="3" t="s">
        <v>52</v>
      </c>
    </row>
    <row r="9" spans="1:4">
      <c r="A9" s="5" t="s">
        <v>10</v>
      </c>
      <c r="B9" s="5" t="s">
        <v>11</v>
      </c>
      <c r="C9" s="1" t="s">
        <v>12</v>
      </c>
      <c r="D9" s="1" t="s">
        <v>13</v>
      </c>
    </row>
    <row r="10" spans="1:4">
      <c r="A10" s="5">
        <v>1</v>
      </c>
      <c r="B10" s="5" t="s">
        <v>14</v>
      </c>
      <c r="C10" s="6" t="s">
        <v>15</v>
      </c>
      <c r="D10" s="11">
        <v>335</v>
      </c>
    </row>
    <row r="11" spans="1:4">
      <c r="A11" s="5">
        <v>2</v>
      </c>
      <c r="B11" s="5" t="s">
        <v>16</v>
      </c>
      <c r="C11" s="6" t="s">
        <v>17</v>
      </c>
      <c r="D11" s="11">
        <v>343</v>
      </c>
    </row>
    <row r="12" spans="1:4">
      <c r="A12" s="5">
        <v>3</v>
      </c>
      <c r="B12" s="5" t="s">
        <v>18</v>
      </c>
      <c r="C12" s="6" t="s">
        <v>19</v>
      </c>
      <c r="D12" s="11">
        <v>489</v>
      </c>
    </row>
    <row r="13" spans="1:4">
      <c r="A13" s="5">
        <v>4</v>
      </c>
      <c r="B13" s="5" t="s">
        <v>14</v>
      </c>
      <c r="C13" s="6" t="s">
        <v>20</v>
      </c>
      <c r="D13" s="11">
        <v>440</v>
      </c>
    </row>
    <row r="14" spans="1:4">
      <c r="A14" s="5">
        <v>5</v>
      </c>
      <c r="B14" s="5" t="s">
        <v>18</v>
      </c>
      <c r="C14" s="6" t="s">
        <v>21</v>
      </c>
      <c r="D14" s="11">
        <v>279</v>
      </c>
    </row>
    <row r="15" spans="1:4">
      <c r="A15" s="5">
        <v>6</v>
      </c>
      <c r="B15" s="5" t="s">
        <v>14</v>
      </c>
      <c r="C15" s="6" t="s">
        <v>22</v>
      </c>
      <c r="D15" s="11">
        <v>223</v>
      </c>
    </row>
    <row r="16" spans="1:4">
      <c r="A16" s="5">
        <v>7</v>
      </c>
      <c r="B16" s="5" t="s">
        <v>16</v>
      </c>
      <c r="C16" s="6" t="s">
        <v>23</v>
      </c>
      <c r="D16" s="11">
        <v>335</v>
      </c>
    </row>
    <row r="17" spans="1:8">
      <c r="A17" s="5">
        <v>8</v>
      </c>
      <c r="B17" s="5" t="s">
        <v>16</v>
      </c>
      <c r="C17" s="6" t="s">
        <v>24</v>
      </c>
      <c r="D17" s="11">
        <v>180</v>
      </c>
    </row>
    <row r="18" spans="1:8">
      <c r="A18" s="5">
        <v>9</v>
      </c>
      <c r="B18" s="5" t="s">
        <v>18</v>
      </c>
      <c r="C18" s="6" t="s">
        <v>25</v>
      </c>
      <c r="D18" s="11">
        <v>101</v>
      </c>
    </row>
    <row r="19" spans="1:8">
      <c r="A19" s="5">
        <v>10</v>
      </c>
      <c r="B19" s="5" t="s">
        <v>18</v>
      </c>
      <c r="C19" s="6" t="s">
        <v>26</v>
      </c>
      <c r="D19" s="11">
        <v>480</v>
      </c>
    </row>
    <row r="20" spans="1:8">
      <c r="A20" s="5">
        <v>11</v>
      </c>
      <c r="B20" s="5" t="s">
        <v>14</v>
      </c>
      <c r="C20" s="6" t="s">
        <v>27</v>
      </c>
      <c r="D20" s="11">
        <v>206</v>
      </c>
    </row>
    <row r="21" spans="1:8">
      <c r="A21" s="5">
        <v>12</v>
      </c>
      <c r="B21" s="5" t="s">
        <v>16</v>
      </c>
      <c r="C21" s="6" t="s">
        <v>28</v>
      </c>
      <c r="D21" s="11">
        <v>500</v>
      </c>
    </row>
    <row r="22" spans="1:8">
      <c r="A22" s="5">
        <v>13</v>
      </c>
      <c r="B22" s="5" t="s">
        <v>18</v>
      </c>
      <c r="C22" s="6" t="s">
        <v>29</v>
      </c>
      <c r="D22" s="11">
        <v>180</v>
      </c>
    </row>
    <row r="23" spans="1:8">
      <c r="A23" s="5">
        <v>14</v>
      </c>
      <c r="B23" s="5" t="s">
        <v>18</v>
      </c>
      <c r="C23" s="6" t="s">
        <v>30</v>
      </c>
      <c r="D23" s="11">
        <v>451</v>
      </c>
    </row>
    <row r="24" spans="1:8">
      <c r="A24" s="5">
        <v>15</v>
      </c>
      <c r="B24" s="5" t="s">
        <v>14</v>
      </c>
      <c r="C24" s="6" t="s">
        <v>31</v>
      </c>
      <c r="D24" s="11">
        <v>352</v>
      </c>
    </row>
    <row r="26" spans="1:8">
      <c r="A26" t="s">
        <v>56</v>
      </c>
      <c r="E26" t="s">
        <v>55</v>
      </c>
      <c r="H26" t="s">
        <v>57</v>
      </c>
    </row>
    <row r="27" spans="1:8">
      <c r="B27" s="4" t="s">
        <v>53</v>
      </c>
      <c r="C27" s="10" t="s">
        <v>54</v>
      </c>
      <c r="D27" s="1"/>
      <c r="E27">
        <f>AVERAGEIF(D10:D24,"&gt;=300")</f>
        <v>413.88888888888891</v>
      </c>
      <c r="H27">
        <f>AVERAGEIF(C10:C24,"??",D10:D24)</f>
        <v>285.14285714285717</v>
      </c>
    </row>
    <row r="28" spans="1:8">
      <c r="B28" s="5" t="s">
        <v>14</v>
      </c>
      <c r="C28" s="1">
        <f t="array" aca="1" ref="C28:C30" ca="1">AVERAGEIF(B10:C24,B28:B30,D10:D24)</f>
        <v>311.2</v>
      </c>
      <c r="D28" s="1">
        <f t="array" ref="D28:D30">AVERAGEIF(B10:B24,B28:B30,D10:D24)</f>
        <v>311.2</v>
      </c>
      <c r="E28">
        <f>AVERAGEIF(D10:D24,"&gt;=300")</f>
        <v>413.88888888888891</v>
      </c>
      <c r="H28">
        <f>AVERAGEIF(C10:C24,"??",D10:D24)</f>
        <v>285.14285714285717</v>
      </c>
    </row>
    <row r="29" spans="1:8">
      <c r="B29" s="5" t="s">
        <v>18</v>
      </c>
      <c r="C29" s="1">
        <f ca="1"/>
        <v>330</v>
      </c>
      <c r="D29" s="1">
        <v>330</v>
      </c>
    </row>
    <row r="30" spans="1:8">
      <c r="B30" s="5" t="s">
        <v>14</v>
      </c>
      <c r="C30" s="1">
        <f ca="1"/>
        <v>311.2</v>
      </c>
      <c r="D30" s="1">
        <v>311.2</v>
      </c>
    </row>
  </sheetData>
  <autoFilter ref="A9:D24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3" workbookViewId="0">
      <selection activeCell="J36" sqref="J36"/>
    </sheetView>
  </sheetViews>
  <sheetFormatPr defaultRowHeight="14.4"/>
  <cols>
    <col min="1" max="1" width="11.21875" customWidth="1"/>
    <col min="2" max="2" width="13.21875" customWidth="1"/>
    <col min="3" max="3" width="16.33203125" customWidth="1"/>
    <col min="4" max="4" width="9.109375" customWidth="1"/>
    <col min="7" max="7" width="13.33203125" customWidth="1"/>
    <col min="8" max="8" width="11.21875" customWidth="1"/>
    <col min="9" max="9" width="11" customWidth="1"/>
    <col min="10" max="10" width="12.77734375" customWidth="1"/>
    <col min="11" max="11" width="10.6640625" customWidth="1"/>
    <col min="12" max="12" width="14.77734375" customWidth="1"/>
  </cols>
  <sheetData>
    <row r="1" spans="1:5">
      <c r="A1" s="3" t="s">
        <v>61</v>
      </c>
    </row>
    <row r="2" spans="1:5">
      <c r="A2" t="s">
        <v>58</v>
      </c>
    </row>
    <row r="3" spans="1:5">
      <c r="A3" t="s">
        <v>59</v>
      </c>
    </row>
    <row r="4" spans="1:5">
      <c r="A4" t="s">
        <v>60</v>
      </c>
    </row>
    <row r="5" spans="1:5">
      <c r="A5" t="s">
        <v>62</v>
      </c>
    </row>
    <row r="7" spans="1:5">
      <c r="A7" s="3" t="s">
        <v>65</v>
      </c>
    </row>
    <row r="9" spans="1:5">
      <c r="A9" s="5" t="s">
        <v>69</v>
      </c>
      <c r="B9" s="5" t="s">
        <v>11</v>
      </c>
      <c r="C9" s="1" t="s">
        <v>12</v>
      </c>
      <c r="D9" s="1" t="s">
        <v>13</v>
      </c>
      <c r="E9" s="1" t="s">
        <v>43</v>
      </c>
    </row>
    <row r="10" spans="1:5">
      <c r="A10" s="5" t="s">
        <v>71</v>
      </c>
      <c r="B10" s="5" t="s">
        <v>14</v>
      </c>
      <c r="C10" s="6" t="s">
        <v>15</v>
      </c>
      <c r="D10" s="1">
        <v>335</v>
      </c>
      <c r="E10" s="1">
        <f>AVERAGEA(N(D10)&gt;=300)*500</f>
        <v>500</v>
      </c>
    </row>
    <row r="11" spans="1:5">
      <c r="A11" s="5" t="s">
        <v>72</v>
      </c>
      <c r="B11" s="5" t="s">
        <v>16</v>
      </c>
      <c r="C11" s="6" t="s">
        <v>17</v>
      </c>
      <c r="D11" s="1">
        <v>343</v>
      </c>
      <c r="E11" s="1">
        <f>AVERAGEA(N(D11)&gt;=300)*500</f>
        <v>500</v>
      </c>
    </row>
    <row r="12" spans="1:5">
      <c r="A12" s="5" t="s">
        <v>73</v>
      </c>
      <c r="B12" s="5" t="s">
        <v>18</v>
      </c>
      <c r="C12" s="6" t="s">
        <v>19</v>
      </c>
      <c r="D12" s="1">
        <v>489</v>
      </c>
      <c r="E12" s="1">
        <f>AVERAGEA(N(D12)&gt;=300)*500</f>
        <v>500</v>
      </c>
    </row>
    <row r="13" spans="1:5">
      <c r="A13" s="5" t="s">
        <v>73</v>
      </c>
      <c r="B13" s="5" t="s">
        <v>14</v>
      </c>
      <c r="C13" s="6" t="s">
        <v>20</v>
      </c>
      <c r="D13" s="1">
        <v>440</v>
      </c>
      <c r="E13" s="1">
        <f>AVERAGEA(N(D13)&gt;=300)*500</f>
        <v>500</v>
      </c>
    </row>
    <row r="14" spans="1:5">
      <c r="A14" s="5" t="s">
        <v>71</v>
      </c>
      <c r="B14" s="5" t="s">
        <v>18</v>
      </c>
      <c r="C14" s="6" t="s">
        <v>21</v>
      </c>
      <c r="D14" s="1">
        <v>279</v>
      </c>
      <c r="E14" s="1">
        <f>AVERAGEA(N(D14)&gt;=300)*500</f>
        <v>0</v>
      </c>
    </row>
    <row r="15" spans="1:5">
      <c r="A15" s="5" t="s">
        <v>72</v>
      </c>
      <c r="B15" s="5" t="s">
        <v>14</v>
      </c>
      <c r="C15" s="6" t="s">
        <v>22</v>
      </c>
      <c r="D15" s="1">
        <v>223</v>
      </c>
      <c r="E15" s="1">
        <f>AVERAGEA(N(D15)&gt;=300)*500</f>
        <v>0</v>
      </c>
    </row>
    <row r="16" spans="1:5">
      <c r="A16" s="5" t="s">
        <v>71</v>
      </c>
      <c r="B16" s="5" t="s">
        <v>16</v>
      </c>
      <c r="C16" s="6" t="s">
        <v>23</v>
      </c>
      <c r="D16" s="5" t="s">
        <v>32</v>
      </c>
      <c r="E16" s="1">
        <f>AVERAGEA(N(D16)&gt;=300)*500</f>
        <v>0</v>
      </c>
    </row>
    <row r="17" spans="1:14">
      <c r="A17" s="5" t="s">
        <v>73</v>
      </c>
      <c r="B17" s="5" t="s">
        <v>16</v>
      </c>
      <c r="C17" s="6" t="s">
        <v>24</v>
      </c>
      <c r="D17" s="1">
        <v>180</v>
      </c>
      <c r="E17" s="1">
        <f>AVERAGEA(N(D17)&gt;=300)*500</f>
        <v>0</v>
      </c>
    </row>
    <row r="18" spans="1:14">
      <c r="A18" s="5" t="s">
        <v>73</v>
      </c>
      <c r="B18" s="5" t="s">
        <v>18</v>
      </c>
      <c r="C18" s="6" t="s">
        <v>25</v>
      </c>
      <c r="D18" s="1">
        <v>101</v>
      </c>
      <c r="E18" s="1">
        <f>AVERAGEA(N(D18)&gt;=300)*500</f>
        <v>0</v>
      </c>
    </row>
    <row r="19" spans="1:14">
      <c r="A19" s="5" t="s">
        <v>71</v>
      </c>
      <c r="B19" s="5" t="s">
        <v>18</v>
      </c>
      <c r="C19" s="6" t="s">
        <v>26</v>
      </c>
      <c r="D19" s="1">
        <v>480</v>
      </c>
      <c r="E19" s="1">
        <f>AVERAGEA(N(D19)&gt;=300)*500</f>
        <v>500</v>
      </c>
    </row>
    <row r="20" spans="1:14">
      <c r="A20" s="5" t="s">
        <v>73</v>
      </c>
      <c r="B20" s="5" t="s">
        <v>14</v>
      </c>
      <c r="C20" s="6" t="s">
        <v>27</v>
      </c>
      <c r="D20" s="5" t="s">
        <v>32</v>
      </c>
      <c r="E20" s="1">
        <f>AVERAGEA(N(D20)&gt;=300)*500</f>
        <v>0</v>
      </c>
    </row>
    <row r="21" spans="1:14">
      <c r="A21" s="5" t="s">
        <v>72</v>
      </c>
      <c r="B21" s="5" t="s">
        <v>16</v>
      </c>
      <c r="C21" s="6" t="s">
        <v>28</v>
      </c>
      <c r="D21" s="1">
        <v>500</v>
      </c>
      <c r="E21" s="1">
        <f>AVERAGEA(N(D21)&gt;=300)*500</f>
        <v>500</v>
      </c>
    </row>
    <row r="22" spans="1:14">
      <c r="A22" s="5" t="s">
        <v>72</v>
      </c>
      <c r="B22" s="5" t="s">
        <v>18</v>
      </c>
      <c r="C22" s="6" t="s">
        <v>29</v>
      </c>
      <c r="D22" s="5" t="s">
        <v>32</v>
      </c>
      <c r="E22" s="1">
        <f>AVERAGEA(N(D22)&gt;=300)*500</f>
        <v>0</v>
      </c>
    </row>
    <row r="23" spans="1:14">
      <c r="A23" s="5" t="s">
        <v>73</v>
      </c>
      <c r="B23" s="5" t="s">
        <v>18</v>
      </c>
      <c r="C23" s="6" t="s">
        <v>30</v>
      </c>
      <c r="D23" s="1">
        <v>451</v>
      </c>
      <c r="E23" s="1">
        <f>AVERAGEA(N(D23)&gt;=300)*500</f>
        <v>500</v>
      </c>
    </row>
    <row r="24" spans="1:14">
      <c r="A24" s="5" t="s">
        <v>71</v>
      </c>
      <c r="B24" s="5" t="s">
        <v>14</v>
      </c>
      <c r="C24" s="6" t="s">
        <v>31</v>
      </c>
      <c r="D24" s="1">
        <v>352</v>
      </c>
      <c r="E24" s="1">
        <f>AVERAGEA(N(D24)&gt;=300)*500</f>
        <v>500</v>
      </c>
    </row>
    <row r="25" spans="1:14">
      <c r="N25" t="s">
        <v>63</v>
      </c>
    </row>
    <row r="26" spans="1:14">
      <c r="A26" t="s">
        <v>66</v>
      </c>
      <c r="F26" t="s">
        <v>67</v>
      </c>
    </row>
    <row r="27" spans="1:14">
      <c r="B27" s="4" t="s">
        <v>53</v>
      </c>
      <c r="C27" s="10" t="s">
        <v>64</v>
      </c>
      <c r="D27" s="1"/>
      <c r="F27">
        <f>AVERAGEIFS(D10:D24,C10:C24,"???",D10:D24,"&gt;=200")</f>
        <v>388.6</v>
      </c>
    </row>
    <row r="28" spans="1:14">
      <c r="B28" s="5" t="s">
        <v>14</v>
      </c>
      <c r="C28" s="1">
        <f t="array" ref="C28:C30">AVERAGEIFS(D10:D24,B10:B24,B28:B30,D10:D24,"&gt;=300")</f>
        <v>375.66666666666669</v>
      </c>
      <c r="D28" s="1">
        <f t="array" ref="D28:D30">AVERAGEIFS(D10:D24,B10:B24,B28:B30,D10:D24,"&gt;=300")</f>
        <v>375.66666666666669</v>
      </c>
      <c r="F28">
        <f>AVERAGEIFS(D10:D24,C10:C24,"???",D10:D24,"&gt;=200")</f>
        <v>388.6</v>
      </c>
    </row>
    <row r="29" spans="1:14">
      <c r="B29" s="5" t="s">
        <v>18</v>
      </c>
      <c r="C29" s="1">
        <v>473.33333333333331</v>
      </c>
      <c r="D29" s="1">
        <v>473.33333333333331</v>
      </c>
    </row>
    <row r="30" spans="1:14">
      <c r="B30" s="5" t="s">
        <v>16</v>
      </c>
      <c r="C30" s="1">
        <v>421.5</v>
      </c>
      <c r="D30" s="1">
        <v>421.5</v>
      </c>
    </row>
    <row r="33" spans="1:10">
      <c r="A33" t="s">
        <v>74</v>
      </c>
    </row>
    <row r="34" spans="1:10">
      <c r="B34" s="1" t="s">
        <v>75</v>
      </c>
      <c r="C34" s="5" t="s">
        <v>14</v>
      </c>
      <c r="D34" s="5" t="s">
        <v>18</v>
      </c>
      <c r="E34" s="5" t="s">
        <v>16</v>
      </c>
      <c r="G34" s="1" t="s">
        <v>75</v>
      </c>
      <c r="H34" s="5" t="s">
        <v>14</v>
      </c>
      <c r="I34" s="5" t="s">
        <v>18</v>
      </c>
      <c r="J34" s="5" t="s">
        <v>16</v>
      </c>
    </row>
    <row r="35" spans="1:10">
      <c r="B35" s="5" t="s">
        <v>71</v>
      </c>
      <c r="C35" s="1">
        <f t="array" ref="C35:E37">IFERROR(AVERAGEIFS(D10:D24,A10:A24,B35:B37,B10:B24,C34:E34),0)</f>
        <v>343.5</v>
      </c>
      <c r="D35" s="1">
        <v>379.5</v>
      </c>
      <c r="E35" s="1">
        <v>0</v>
      </c>
      <c r="G35" s="5" t="s">
        <v>71</v>
      </c>
      <c r="H35" s="1">
        <f t="array" ref="H35:J37">IFERROR(AVERAGEIFS(D10:D24,A10:A24,G35:G37,B10:B24,H34:J34),0)</f>
        <v>343.5</v>
      </c>
      <c r="I35" s="1">
        <v>379.5</v>
      </c>
      <c r="J35" s="1">
        <v>0</v>
      </c>
    </row>
    <row r="36" spans="1:10">
      <c r="B36" s="5" t="s">
        <v>72</v>
      </c>
      <c r="C36" s="1">
        <v>223</v>
      </c>
      <c r="D36" s="1">
        <v>0</v>
      </c>
      <c r="E36" s="1">
        <v>421.5</v>
      </c>
      <c r="G36" s="5" t="s">
        <v>72</v>
      </c>
      <c r="H36" s="1">
        <v>223</v>
      </c>
      <c r="I36" s="1">
        <v>0</v>
      </c>
      <c r="J36" s="1">
        <v>421.5</v>
      </c>
    </row>
    <row r="37" spans="1:10">
      <c r="B37" s="5" t="s">
        <v>73</v>
      </c>
      <c r="C37" s="1">
        <v>440</v>
      </c>
      <c r="D37" s="1">
        <v>347</v>
      </c>
      <c r="E37" s="1">
        <v>180</v>
      </c>
      <c r="G37" s="5" t="s">
        <v>73</v>
      </c>
      <c r="H37" s="1">
        <v>440</v>
      </c>
      <c r="I37" s="1">
        <v>347</v>
      </c>
      <c r="J37" s="1">
        <v>180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0"/>
  <sheetViews>
    <sheetView showGridLines="0" tabSelected="1" workbookViewId="0">
      <selection activeCell="L12" sqref="L12"/>
    </sheetView>
  </sheetViews>
  <sheetFormatPr defaultRowHeight="14.4"/>
  <cols>
    <col min="2" max="2" width="15" bestFit="1" customWidth="1"/>
    <col min="12" max="12" width="14" customWidth="1"/>
    <col min="13" max="13" width="13.44140625" customWidth="1"/>
    <col min="15" max="15" width="13.88671875" bestFit="1" customWidth="1"/>
    <col min="16" max="16" width="12.33203125" customWidth="1"/>
  </cols>
  <sheetData>
    <row r="2" spans="2:16">
      <c r="L2" s="13" t="s">
        <v>84</v>
      </c>
      <c r="M2" s="4" t="s">
        <v>70</v>
      </c>
      <c r="O2" s="1" t="s">
        <v>68</v>
      </c>
      <c r="P2" s="1" t="s">
        <v>70</v>
      </c>
    </row>
    <row r="3" spans="2:16">
      <c r="L3" s="14" t="s">
        <v>86</v>
      </c>
      <c r="M3" s="5" t="s">
        <v>77</v>
      </c>
      <c r="O3" s="1" t="s">
        <v>85</v>
      </c>
      <c r="P3" s="1" t="s">
        <v>76</v>
      </c>
    </row>
    <row r="4" spans="2:16">
      <c r="L4" s="14" t="s">
        <v>88</v>
      </c>
      <c r="M4" s="5" t="s">
        <v>81</v>
      </c>
      <c r="O4" s="1" t="s">
        <v>87</v>
      </c>
      <c r="P4" s="1" t="s">
        <v>81</v>
      </c>
    </row>
    <row r="5" spans="2:16">
      <c r="B5" s="5" t="s">
        <v>69</v>
      </c>
      <c r="C5" s="5" t="s">
        <v>11</v>
      </c>
      <c r="D5" s="1" t="s">
        <v>12</v>
      </c>
      <c r="E5" s="1" t="s">
        <v>78</v>
      </c>
      <c r="F5" s="1" t="s">
        <v>79</v>
      </c>
      <c r="G5" s="12" t="s">
        <v>80</v>
      </c>
      <c r="H5" s="12" t="s">
        <v>83</v>
      </c>
      <c r="I5" s="12" t="s">
        <v>82</v>
      </c>
      <c r="L5" s="14" t="s">
        <v>90</v>
      </c>
      <c r="M5" s="5">
        <f ca="1">AVERAGEIFS(IF($M$4="底薪",E:E,IF($M$4="奖金",F:F,IF($M$4="提成",G:G,IF($M$4="扣养老金",H:H,I:I)))),B:B,$M$2,C:C,$M$3)</f>
        <v>6542.8</v>
      </c>
      <c r="O5" s="1" t="s">
        <v>89</v>
      </c>
      <c r="P5" s="1">
        <f ca="1">AVERAGEIFS(IF($P$4="底薪",E:E,IF($P$4="奖金",F:F,IF($P$4="提成",G:G,IF($P$4="扣养老金",H:H,I:I)))),B:B,$P$2,C:C,$P$3)</f>
        <v>5956.8</v>
      </c>
    </row>
    <row r="6" spans="2:16">
      <c r="B6" s="5" t="s">
        <v>71</v>
      </c>
      <c r="C6" s="5" t="s">
        <v>14</v>
      </c>
      <c r="D6" s="6" t="s">
        <v>15</v>
      </c>
      <c r="E6" s="1">
        <f ca="1">RANDBETWEEN(3000,8000)</f>
        <v>3498</v>
      </c>
      <c r="F6" s="1">
        <f ca="1">RANDBETWEEN(500,800)</f>
        <v>556</v>
      </c>
      <c r="G6" s="1">
        <f ca="1">RANDBETWEEN(300,1000)</f>
        <v>720</v>
      </c>
      <c r="H6" s="1">
        <v>348.7</v>
      </c>
      <c r="I6" s="1">
        <f ca="1">E6+F6+G6-H6</f>
        <v>4425.3</v>
      </c>
      <c r="L6" s="14" t="s">
        <v>92</v>
      </c>
      <c r="M6" s="5">
        <f ca="1">SUMIFS(IF($M$4="底薪",E:E,IF($M$4="奖金",F:F,IF($M$4="提成",G:G,IF($M$4="扣养老金",H:H,I:I)))),B:B,$M$2,C:C,$M$3)</f>
        <v>13085.6</v>
      </c>
      <c r="O6" s="1" t="s">
        <v>91</v>
      </c>
      <c r="P6" s="1">
        <f ca="1">SUMIFS(IF($P$4="底薪",E:E,IF($P$4="奖金",F:F,IF($P$4="提成",G:G,IF($P$4="扣养老金",H:H,I:I)))),B:B,$P$2,C:C,$P$3)</f>
        <v>11913.6</v>
      </c>
    </row>
    <row r="7" spans="2:16">
      <c r="B7" s="5" t="s">
        <v>72</v>
      </c>
      <c r="C7" s="5" t="s">
        <v>16</v>
      </c>
      <c r="D7" s="6" t="s">
        <v>17</v>
      </c>
      <c r="E7" s="1">
        <f ca="1">RANDBETWEEN(3000,8000)</f>
        <v>3979</v>
      </c>
      <c r="F7" s="1">
        <f ca="1">RANDBETWEEN(500,800)</f>
        <v>701</v>
      </c>
      <c r="G7" s="1">
        <f ca="1">RANDBETWEEN(300,1000)</f>
        <v>470</v>
      </c>
      <c r="H7" s="1">
        <v>348.7</v>
      </c>
      <c r="I7" s="1">
        <f ca="1">E7+F7+G7-H7</f>
        <v>4801.3</v>
      </c>
    </row>
    <row r="8" spans="2:16">
      <c r="B8" s="5" t="s">
        <v>73</v>
      </c>
      <c r="C8" s="5" t="s">
        <v>18</v>
      </c>
      <c r="D8" s="6" t="s">
        <v>19</v>
      </c>
      <c r="E8" s="1">
        <f ca="1">RANDBETWEEN(3000,8000)</f>
        <v>3553</v>
      </c>
      <c r="F8" s="1">
        <f ca="1">RANDBETWEEN(500,800)</f>
        <v>685</v>
      </c>
      <c r="G8" s="1">
        <f ca="1">RANDBETWEEN(300,1000)</f>
        <v>697</v>
      </c>
      <c r="H8" s="1">
        <v>348.7</v>
      </c>
      <c r="I8" s="1">
        <f ca="1">E8+F8+G8-H8</f>
        <v>4586.3</v>
      </c>
    </row>
    <row r="9" spans="2:16">
      <c r="B9" s="5" t="s">
        <v>73</v>
      </c>
      <c r="C9" s="5" t="s">
        <v>14</v>
      </c>
      <c r="D9" s="6" t="s">
        <v>20</v>
      </c>
      <c r="E9" s="1">
        <f ca="1">RANDBETWEEN(3000,8000)</f>
        <v>5283</v>
      </c>
      <c r="F9" s="1">
        <f ca="1">RANDBETWEEN(500,800)</f>
        <v>597</v>
      </c>
      <c r="G9" s="1">
        <f ca="1">RANDBETWEEN(300,1000)</f>
        <v>592</v>
      </c>
      <c r="H9" s="1">
        <v>348.7</v>
      </c>
      <c r="I9" s="1">
        <f ca="1">E9+F9+G9-H9</f>
        <v>6123.3</v>
      </c>
    </row>
    <row r="10" spans="2:16">
      <c r="B10" s="5" t="s">
        <v>71</v>
      </c>
      <c r="C10" s="5" t="s">
        <v>18</v>
      </c>
      <c r="D10" s="6" t="s">
        <v>21</v>
      </c>
      <c r="E10" s="1">
        <f ca="1">RANDBETWEEN(3000,8000)</f>
        <v>4379</v>
      </c>
      <c r="F10" s="1">
        <f ca="1">RANDBETWEEN(500,800)</f>
        <v>776</v>
      </c>
      <c r="G10" s="1">
        <f ca="1">RANDBETWEEN(300,1000)</f>
        <v>620</v>
      </c>
      <c r="H10" s="1">
        <v>348.7</v>
      </c>
      <c r="I10" s="1">
        <f ca="1">E10+F10+G10-H10</f>
        <v>5426.3</v>
      </c>
    </row>
    <row r="11" spans="2:16">
      <c r="B11" s="5" t="s">
        <v>72</v>
      </c>
      <c r="C11" s="5" t="s">
        <v>14</v>
      </c>
      <c r="D11" s="6" t="s">
        <v>22</v>
      </c>
      <c r="E11" s="1">
        <f ca="1">RANDBETWEEN(3000,8000)</f>
        <v>5082</v>
      </c>
      <c r="F11" s="1">
        <f ca="1">RANDBETWEEN(500,800)</f>
        <v>502</v>
      </c>
      <c r="G11" s="1">
        <f ca="1">RANDBETWEEN(300,1000)</f>
        <v>466</v>
      </c>
      <c r="H11" s="1">
        <v>348.7</v>
      </c>
      <c r="I11" s="1">
        <f ca="1">E11+F11+G11-H11</f>
        <v>5701.3</v>
      </c>
    </row>
    <row r="12" spans="2:16">
      <c r="B12" s="5" t="s">
        <v>71</v>
      </c>
      <c r="C12" s="5" t="s">
        <v>16</v>
      </c>
      <c r="D12" s="6" t="s">
        <v>23</v>
      </c>
      <c r="E12" s="1">
        <f ca="1">RANDBETWEEN(3000,8000)</f>
        <v>5626</v>
      </c>
      <c r="F12" s="1">
        <f ca="1">RANDBETWEEN(500,800)</f>
        <v>612</v>
      </c>
      <c r="G12" s="1">
        <f ca="1">RANDBETWEEN(300,1000)</f>
        <v>970</v>
      </c>
      <c r="H12" s="1">
        <v>348.7</v>
      </c>
      <c r="I12" s="1">
        <f ca="1">E12+F12+G12-H12</f>
        <v>6859.3</v>
      </c>
    </row>
    <row r="13" spans="2:16">
      <c r="B13" s="5" t="s">
        <v>73</v>
      </c>
      <c r="C13" s="5" t="s">
        <v>16</v>
      </c>
      <c r="D13" s="6" t="s">
        <v>24</v>
      </c>
      <c r="E13" s="1">
        <f ca="1">RANDBETWEEN(3000,8000)</f>
        <v>5334</v>
      </c>
      <c r="F13" s="1">
        <f ca="1">RANDBETWEEN(500,800)</f>
        <v>713</v>
      </c>
      <c r="G13" s="1">
        <f ca="1">RANDBETWEEN(300,1000)</f>
        <v>653</v>
      </c>
      <c r="H13" s="1">
        <v>348.7</v>
      </c>
      <c r="I13" s="1">
        <f ca="1">E13+F13+G13-H13</f>
        <v>6351.3</v>
      </c>
    </row>
    <row r="14" spans="2:16">
      <c r="B14" s="5" t="s">
        <v>73</v>
      </c>
      <c r="C14" s="5" t="s">
        <v>18</v>
      </c>
      <c r="D14" s="6" t="s">
        <v>25</v>
      </c>
      <c r="E14" s="1">
        <f ca="1">RANDBETWEEN(3000,8000)</f>
        <v>6886</v>
      </c>
      <c r="F14" s="1">
        <f ca="1">RANDBETWEEN(500,800)</f>
        <v>582</v>
      </c>
      <c r="G14" s="1">
        <f ca="1">RANDBETWEEN(300,1000)</f>
        <v>971</v>
      </c>
      <c r="H14" s="1">
        <v>348.7</v>
      </c>
      <c r="I14" s="1">
        <f ca="1">E14+F14+G14-H14</f>
        <v>8090.3</v>
      </c>
    </row>
    <row r="15" spans="2:16">
      <c r="B15" s="5" t="s">
        <v>71</v>
      </c>
      <c r="C15" s="5" t="s">
        <v>18</v>
      </c>
      <c r="D15" s="6" t="s">
        <v>26</v>
      </c>
      <c r="E15" s="1">
        <f ca="1">RANDBETWEEN(3000,8000)</f>
        <v>6730</v>
      </c>
      <c r="F15" s="1">
        <f ca="1">RANDBETWEEN(500,800)</f>
        <v>722</v>
      </c>
      <c r="G15" s="1">
        <f ca="1">RANDBETWEEN(300,1000)</f>
        <v>556</v>
      </c>
      <c r="H15" s="1">
        <v>348.7</v>
      </c>
      <c r="I15" s="1">
        <f ca="1">E15+F15+G15-H15</f>
        <v>7659.3</v>
      </c>
    </row>
    <row r="16" spans="2:16">
      <c r="B16" s="5" t="s">
        <v>73</v>
      </c>
      <c r="C16" s="5" t="s">
        <v>14</v>
      </c>
      <c r="D16" s="6" t="s">
        <v>27</v>
      </c>
      <c r="E16" s="1">
        <f ca="1">RANDBETWEEN(3000,8000)</f>
        <v>7846</v>
      </c>
      <c r="F16" s="1">
        <f ca="1">RANDBETWEEN(500,800)</f>
        <v>720</v>
      </c>
      <c r="G16" s="1">
        <f ca="1">RANDBETWEEN(300,1000)</f>
        <v>539</v>
      </c>
      <c r="H16" s="1">
        <v>348.7</v>
      </c>
      <c r="I16" s="1">
        <f ca="1">E16+F16+G16-H16</f>
        <v>8756.2999999999993</v>
      </c>
    </row>
    <row r="17" spans="2:9">
      <c r="B17" s="5" t="s">
        <v>72</v>
      </c>
      <c r="C17" s="5" t="s">
        <v>16</v>
      </c>
      <c r="D17" s="6" t="s">
        <v>28</v>
      </c>
      <c r="E17" s="1">
        <f ca="1">RANDBETWEEN(3000,8000)</f>
        <v>3679</v>
      </c>
      <c r="F17" s="1">
        <f ca="1">RANDBETWEEN(500,800)</f>
        <v>613</v>
      </c>
      <c r="G17" s="1">
        <f ca="1">RANDBETWEEN(300,1000)</f>
        <v>691</v>
      </c>
      <c r="H17" s="1">
        <v>348.7</v>
      </c>
      <c r="I17" s="1">
        <f ca="1">E17+F17+G17-H17</f>
        <v>4634.3</v>
      </c>
    </row>
    <row r="18" spans="2:9">
      <c r="B18" s="5" t="s">
        <v>72</v>
      </c>
      <c r="C18" s="5" t="s">
        <v>18</v>
      </c>
      <c r="D18" s="6" t="s">
        <v>29</v>
      </c>
      <c r="E18" s="1">
        <f ca="1">RANDBETWEEN(3000,8000)</f>
        <v>6269</v>
      </c>
      <c r="F18" s="1">
        <f ca="1">RANDBETWEEN(500,800)</f>
        <v>624</v>
      </c>
      <c r="G18" s="1">
        <f ca="1">RANDBETWEEN(300,1000)</f>
        <v>449</v>
      </c>
      <c r="H18" s="1">
        <v>348.7</v>
      </c>
      <c r="I18" s="1">
        <f ca="1">E18+F18+G18-H18</f>
        <v>6993.3</v>
      </c>
    </row>
    <row r="19" spans="2:9">
      <c r="B19" s="5" t="s">
        <v>73</v>
      </c>
      <c r="C19" s="5" t="s">
        <v>18</v>
      </c>
      <c r="D19" s="6" t="s">
        <v>30</v>
      </c>
      <c r="E19" s="1">
        <f ca="1">RANDBETWEEN(3000,8000)</f>
        <v>7461</v>
      </c>
      <c r="F19" s="1">
        <f ca="1">RANDBETWEEN(500,800)</f>
        <v>676</v>
      </c>
      <c r="G19" s="1">
        <f ca="1">RANDBETWEEN(300,1000)</f>
        <v>886</v>
      </c>
      <c r="H19" s="1">
        <v>348.7</v>
      </c>
      <c r="I19" s="1">
        <f ca="1">E19+F19+G19-H19</f>
        <v>8674.2999999999993</v>
      </c>
    </row>
    <row r="20" spans="2:9">
      <c r="B20" s="5" t="s">
        <v>71</v>
      </c>
      <c r="C20" s="5" t="s">
        <v>14</v>
      </c>
      <c r="D20" s="6" t="s">
        <v>31</v>
      </c>
      <c r="E20" s="1">
        <f ca="1">RANDBETWEEN(3000,8000)</f>
        <v>6426</v>
      </c>
      <c r="F20" s="1">
        <f ca="1">RANDBETWEEN(500,800)</f>
        <v>679</v>
      </c>
      <c r="G20" s="1">
        <f ca="1">RANDBETWEEN(300,1000)</f>
        <v>732</v>
      </c>
      <c r="H20" s="1">
        <v>348.7</v>
      </c>
      <c r="I20" s="1">
        <f ca="1">E20+F20+G20-H20</f>
        <v>7488.3</v>
      </c>
    </row>
  </sheetData>
  <autoFilter ref="B5:I20"/>
  <phoneticPr fontId="1" type="noConversion"/>
  <dataValidations count="4">
    <dataValidation type="list" allowBlank="1" showInputMessage="1" showErrorMessage="1" sqref="M4 P4">
      <formula1>$E$5:$I$5</formula1>
    </dataValidation>
    <dataValidation type="list" allowBlank="1" showInputMessage="1" showErrorMessage="1" sqref="M3 P3">
      <formula1>"销售一部,销售二部,销售三部"</formula1>
    </dataValidation>
    <dataValidation type="list" allowBlank="1" showInputMessage="1" showErrorMessage="1" sqref="M2">
      <formula1>"上海分公司,北京分公司,广州分公司"</formula1>
    </dataValidation>
    <dataValidation type="list" allowBlank="1" showInputMessage="1" showErrorMessage="1" sqref="P2">
      <formula1>"上海分公司,北京分公司,广州上海分公司"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averagea</vt:lpstr>
      <vt:lpstr>averageif</vt:lpstr>
      <vt:lpstr>averageifs</vt:lpstr>
      <vt:lpstr>综合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2021-07-26T05:37:18Z</dcterms:created>
  <dcterms:modified xsi:type="dcterms:W3CDTF">2021-07-26T14:23:13Z</dcterms:modified>
</cp:coreProperties>
</file>