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8228" windowHeight="7632" activeTab="1"/>
  </bookViews>
  <sheets>
    <sheet name="small和large" sheetId="2" r:id="rId1"/>
    <sheet name="示例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" i="1" l="1"/>
  <c r="H9" i="1" a="1"/>
  <c r="H9" i="1"/>
  <c r="H10" i="1" a="1"/>
  <c r="H10" i="1" s="1"/>
  <c r="I10" i="1" s="1"/>
  <c r="H8" i="1" a="1"/>
  <c r="H8" i="1" s="1"/>
  <c r="I8" i="1" s="1"/>
  <c r="F4" i="1" a="1"/>
  <c r="F4" i="1" s="1"/>
  <c r="F1" i="1" a="1"/>
  <c r="F1" i="1" s="1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2" i="2"/>
  <c r="D19" i="2" l="1" a="1"/>
  <c r="D19" i="2" s="1"/>
  <c r="D17" i="2" a="1"/>
  <c r="D17" i="2" s="1"/>
  <c r="C17" i="2" a="1"/>
  <c r="C17" i="2" s="1"/>
  <c r="L2" i="2"/>
  <c r="L3" i="2"/>
  <c r="L4" i="2"/>
  <c r="K2" i="2"/>
  <c r="K4" i="2"/>
  <c r="K3" i="2"/>
  <c r="B19" i="2"/>
  <c r="B17" i="2"/>
  <c r="H4" i="1" a="1"/>
  <c r="H4" i="1" s="1"/>
  <c r="I4" i="1" s="1"/>
  <c r="H5" i="1" a="1"/>
  <c r="H5" i="1" s="1"/>
  <c r="I5" i="1" s="1"/>
  <c r="H3" i="1" a="1"/>
  <c r="H3" i="1" s="1"/>
  <c r="I3" i="1" s="1"/>
  <c r="F3" i="1"/>
  <c r="F2" i="1"/>
</calcChain>
</file>

<file path=xl/sharedStrings.xml><?xml version="1.0" encoding="utf-8"?>
<sst xmlns="http://schemas.openxmlformats.org/spreadsheetml/2006/main" count="41" uniqueCount="37">
  <si>
    <t>张浩敏</t>
  </si>
  <si>
    <t>王豪民</t>
  </si>
  <si>
    <t>李好米</t>
  </si>
  <si>
    <t>赵海方</t>
  </si>
  <si>
    <t>钱燕芳</t>
  </si>
  <si>
    <t>孙妍华</t>
  </si>
  <si>
    <t>朱玲花</t>
  </si>
  <si>
    <t>黄凌桦</t>
  </si>
  <si>
    <t>孟红燕</t>
  </si>
  <si>
    <t>蓝绿枝</t>
  </si>
  <si>
    <t>兰之娟</t>
  </si>
  <si>
    <t>敬芝将</t>
  </si>
  <si>
    <t>井志江</t>
  </si>
  <si>
    <t>谢杭洪</t>
  </si>
  <si>
    <t>章航鸿</t>
  </si>
  <si>
    <t>考评得分</t>
    <phoneticPr fontId="1" type="noConversion"/>
  </si>
  <si>
    <t>姓名</t>
    <phoneticPr fontId="1" type="noConversion"/>
  </si>
  <si>
    <t>前三名平均：</t>
    <phoneticPr fontId="1" type="noConversion"/>
  </si>
  <si>
    <t>后三名平均：</t>
    <phoneticPr fontId="1" type="noConversion"/>
  </si>
  <si>
    <t>前三名姓名及得分</t>
    <phoneticPr fontId="1" type="noConversion"/>
  </si>
  <si>
    <t>1、small(array,k)</t>
    <phoneticPr fontId="1" type="noConversion"/>
  </si>
  <si>
    <t>array:用于计算第K个最小值的数组或数值区域</t>
    <phoneticPr fontId="1" type="noConversion"/>
  </si>
  <si>
    <t>2、large(array,k)</t>
    <phoneticPr fontId="1" type="noConversion"/>
  </si>
  <si>
    <t>返回数据组中的第K个最大值</t>
    <phoneticPr fontId="1" type="noConversion"/>
  </si>
  <si>
    <t>K:要返回的最大值在数组或区域中的位次</t>
    <phoneticPr fontId="1" type="noConversion"/>
  </si>
  <si>
    <t>K:要返回的最小值在数组或区域中的位次</t>
    <phoneticPr fontId="1" type="noConversion"/>
  </si>
  <si>
    <t>https://jxjy.czt.zj.gov.cn/front/jxjy.html</t>
  </si>
  <si>
    <t>A公司业绩</t>
    <phoneticPr fontId="1" type="noConversion"/>
  </si>
  <si>
    <t>B公司业绩</t>
    <phoneticPr fontId="1" type="noConversion"/>
  </si>
  <si>
    <t>1、求A公司和B公司前三名总业绩和平均业绩：</t>
    <phoneticPr fontId="1" type="noConversion"/>
  </si>
  <si>
    <t>2、求A公司和B公司最后三名总业绩和平均业绩：</t>
    <phoneticPr fontId="1" type="noConversion"/>
  </si>
  <si>
    <t>与MIN和MAX不同是可以选择多个第几个最小（或最大）的值,</t>
    <phoneticPr fontId="1" type="noConversion"/>
  </si>
  <si>
    <t>相比MIN和MAX更加灵活</t>
  </si>
  <si>
    <t>array:用于计算第K个最小值的数组或数据区域</t>
    <phoneticPr fontId="1" type="noConversion"/>
  </si>
  <si>
    <t>返回数据组中的第几（K）个最小值</t>
    <phoneticPr fontId="1" type="noConversion"/>
  </si>
  <si>
    <t>A公司前三名业绩</t>
    <phoneticPr fontId="1" type="noConversion"/>
  </si>
  <si>
    <t>AB两公司前三名业绩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</si>
</sst>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30" zoomScaleNormal="130" workbookViewId="0">
      <selection activeCell="I3" sqref="I3"/>
    </sheetView>
  </sheetViews>
  <sheetFormatPr defaultRowHeight="14.4" x14ac:dyDescent="0.25"/>
  <cols>
    <col min="11" max="11" width="17.77734375" customWidth="1"/>
    <col min="12" max="12" width="20.44140625" bestFit="1" customWidth="1"/>
  </cols>
  <sheetData>
    <row r="1" spans="1:12" x14ac:dyDescent="0.25">
      <c r="G1" s="1" t="s">
        <v>27</v>
      </c>
      <c r="I1" s="1" t="s">
        <v>28</v>
      </c>
      <c r="K1" s="1" t="s">
        <v>35</v>
      </c>
      <c r="L1" s="1" t="s">
        <v>36</v>
      </c>
    </row>
    <row r="2" spans="1:12" x14ac:dyDescent="0.25">
      <c r="A2" t="s">
        <v>20</v>
      </c>
      <c r="G2" s="1">
        <f ca="1">RANDBETWEEN(100,500)</f>
        <v>263</v>
      </c>
      <c r="I2" s="1">
        <f ca="1">RANDBETWEEN(100,500)</f>
        <v>390</v>
      </c>
      <c r="K2" s="1">
        <f ca="1">LARGE($G$2:$G$16,ROW(A1))</f>
        <v>436</v>
      </c>
      <c r="L2" s="1">
        <f ca="1">LARGE(($G$2:$G$16,$I$2:$I$16),ROW(A1))</f>
        <v>495</v>
      </c>
    </row>
    <row r="3" spans="1:12" x14ac:dyDescent="0.25">
      <c r="A3" t="s">
        <v>34</v>
      </c>
      <c r="G3" s="1">
        <f t="shared" ref="G3:G16" ca="1" si="0">RANDBETWEEN(100,500)</f>
        <v>145</v>
      </c>
      <c r="I3" s="1">
        <f t="shared" ref="I3:I16" ca="1" si="1">RANDBETWEEN(100,500)</f>
        <v>458</v>
      </c>
      <c r="K3" s="1">
        <f t="shared" ref="K3:K4" ca="1" si="2">LARGE($G$2:$G$16,ROW(A2))</f>
        <v>415</v>
      </c>
      <c r="L3" s="1">
        <f ca="1">LARGE(($G$2:$G$16,$I$2:$I$16),ROW(A2))</f>
        <v>487</v>
      </c>
    </row>
    <row r="4" spans="1:12" x14ac:dyDescent="0.25">
      <c r="A4" t="s">
        <v>21</v>
      </c>
      <c r="G4" s="1">
        <f t="shared" ca="1" si="0"/>
        <v>224</v>
      </c>
      <c r="I4" s="1">
        <f t="shared" ca="1" si="1"/>
        <v>140</v>
      </c>
      <c r="K4" s="1">
        <f t="shared" ca="1" si="2"/>
        <v>410</v>
      </c>
      <c r="L4" s="1">
        <f ca="1">LARGE(($G$2:$G$16,$I$2:$I$16),ROW(A3))</f>
        <v>481</v>
      </c>
    </row>
    <row r="5" spans="1:12" x14ac:dyDescent="0.25">
      <c r="A5" t="s">
        <v>25</v>
      </c>
      <c r="G5" s="1">
        <f t="shared" ca="1" si="0"/>
        <v>382</v>
      </c>
      <c r="I5" s="1">
        <f t="shared" ca="1" si="1"/>
        <v>420</v>
      </c>
    </row>
    <row r="6" spans="1:12" ht="13.5" x14ac:dyDescent="0.15">
      <c r="G6" s="1">
        <f t="shared" ca="1" si="0"/>
        <v>287</v>
      </c>
      <c r="I6" s="1">
        <f t="shared" ca="1" si="1"/>
        <v>285</v>
      </c>
    </row>
    <row r="7" spans="1:12" x14ac:dyDescent="0.25">
      <c r="A7" t="s">
        <v>22</v>
      </c>
      <c r="G7" s="1">
        <f t="shared" ca="1" si="0"/>
        <v>374</v>
      </c>
      <c r="I7" s="1">
        <f t="shared" ca="1" si="1"/>
        <v>481</v>
      </c>
    </row>
    <row r="8" spans="1:12" x14ac:dyDescent="0.25">
      <c r="A8" t="s">
        <v>23</v>
      </c>
      <c r="G8" s="1">
        <f t="shared" ca="1" si="0"/>
        <v>144</v>
      </c>
      <c r="I8" s="1">
        <f t="shared" ca="1" si="1"/>
        <v>228</v>
      </c>
    </row>
    <row r="9" spans="1:12" x14ac:dyDescent="0.25">
      <c r="A9" t="s">
        <v>33</v>
      </c>
      <c r="G9" s="1">
        <f t="shared" ca="1" si="0"/>
        <v>235</v>
      </c>
      <c r="I9" s="1">
        <f t="shared" ca="1" si="1"/>
        <v>371</v>
      </c>
    </row>
    <row r="10" spans="1:12" x14ac:dyDescent="0.25">
      <c r="A10" t="s">
        <v>24</v>
      </c>
      <c r="G10" s="1">
        <f t="shared" ca="1" si="0"/>
        <v>163</v>
      </c>
      <c r="I10" s="1">
        <f t="shared" ca="1" si="1"/>
        <v>247</v>
      </c>
    </row>
    <row r="11" spans="1:12" ht="13.5" x14ac:dyDescent="0.15">
      <c r="G11" s="1">
        <f t="shared" ca="1" si="0"/>
        <v>436</v>
      </c>
      <c r="I11" s="1">
        <f t="shared" ca="1" si="1"/>
        <v>487</v>
      </c>
    </row>
    <row r="12" spans="1:12" ht="13.5" x14ac:dyDescent="0.15">
      <c r="G12" s="1">
        <f t="shared" ca="1" si="0"/>
        <v>415</v>
      </c>
      <c r="I12" s="1">
        <f t="shared" ca="1" si="1"/>
        <v>245</v>
      </c>
    </row>
    <row r="13" spans="1:12" x14ac:dyDescent="0.25">
      <c r="A13" t="s">
        <v>31</v>
      </c>
      <c r="G13" s="1">
        <f t="shared" ca="1" si="0"/>
        <v>120</v>
      </c>
      <c r="I13" s="1">
        <f t="shared" ca="1" si="1"/>
        <v>404</v>
      </c>
    </row>
    <row r="14" spans="1:12" x14ac:dyDescent="0.25">
      <c r="A14" t="s">
        <v>32</v>
      </c>
      <c r="G14" s="1">
        <f t="shared" ca="1" si="0"/>
        <v>138</v>
      </c>
      <c r="I14" s="1">
        <f t="shared" ca="1" si="1"/>
        <v>326</v>
      </c>
    </row>
    <row r="15" spans="1:12" ht="13.5" x14ac:dyDescent="0.15">
      <c r="G15" s="1">
        <f t="shared" ca="1" si="0"/>
        <v>410</v>
      </c>
      <c r="I15" s="1">
        <f t="shared" ca="1" si="1"/>
        <v>179</v>
      </c>
    </row>
    <row r="16" spans="1:12" x14ac:dyDescent="0.25">
      <c r="A16" t="s">
        <v>29</v>
      </c>
      <c r="G16" s="1">
        <f t="shared" ca="1" si="0"/>
        <v>372</v>
      </c>
      <c r="I16" s="1">
        <f t="shared" ca="1" si="1"/>
        <v>495</v>
      </c>
    </row>
    <row r="17" spans="1:4" ht="13.5" x14ac:dyDescent="0.15">
      <c r="B17">
        <f ca="1">SUM(LARGE((G2:G16,I2:I16),{1,2,3}))</f>
        <v>1463</v>
      </c>
      <c r="C17">
        <f t="array" aca="1" ref="C17" ca="1">SUM(LARGE((G2:G16,I2:I16),ROW(1:3)))</f>
        <v>1463</v>
      </c>
      <c r="D17">
        <f t="array" aca="1" ref="D17" ca="1">AVERAGE(LARGE((G2:G16,I2:I16),ROW(1:3)))</f>
        <v>487.66666666666669</v>
      </c>
    </row>
    <row r="18" spans="1:4" x14ac:dyDescent="0.25">
      <c r="A18" t="s">
        <v>30</v>
      </c>
    </row>
    <row r="19" spans="1:4" ht="13.5" x14ac:dyDescent="0.15">
      <c r="B19">
        <f ca="1">SUM(SMALL((G2:G16,I2:I16),{1,2,3}))</f>
        <v>398</v>
      </c>
      <c r="D19">
        <f t="array" aca="1" ref="D19" ca="1">SUM(SMALL((G2:G16,I2:I16),ROW(1:3)))</f>
        <v>398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30" zoomScaleNormal="130" workbookViewId="0">
      <selection activeCell="H8" sqref="H8"/>
    </sheetView>
  </sheetViews>
  <sheetFormatPr defaultRowHeight="14.4" x14ac:dyDescent="0.25"/>
  <cols>
    <col min="5" max="5" width="13" bestFit="1" customWidth="1"/>
  </cols>
  <sheetData>
    <row r="1" spans="1:9" x14ac:dyDescent="0.25">
      <c r="A1" s="1" t="s">
        <v>16</v>
      </c>
      <c r="B1" s="1" t="s">
        <v>15</v>
      </c>
      <c r="F1">
        <f t="array" ref="F1">AVERAGE(LARGE(B2:B16,ROW(1:3)))</f>
        <v>98.333333333333329</v>
      </c>
      <c r="H1" t="s">
        <v>19</v>
      </c>
    </row>
    <row r="2" spans="1:9" x14ac:dyDescent="0.25">
      <c r="A2" s="1" t="s">
        <v>0</v>
      </c>
      <c r="B2" s="1">
        <v>93</v>
      </c>
      <c r="E2" s="1" t="s">
        <v>17</v>
      </c>
      <c r="F2" s="1">
        <f>AVERAGE(LARGE(B2:B16,{1,2,3}))</f>
        <v>98.333333333333329</v>
      </c>
      <c r="H2" s="1" t="s">
        <v>16</v>
      </c>
      <c r="I2" s="1" t="s">
        <v>15</v>
      </c>
    </row>
    <row r="3" spans="1:9" x14ac:dyDescent="0.25">
      <c r="A3" s="1" t="s">
        <v>1</v>
      </c>
      <c r="B3" s="1">
        <v>95</v>
      </c>
      <c r="E3" s="1" t="s">
        <v>18</v>
      </c>
      <c r="F3" s="1">
        <f>AVERAGE(SMALL(B2:B16,{1,2,3}))</f>
        <v>46.333333333333336</v>
      </c>
      <c r="G3" s="2"/>
      <c r="H3" s="1" t="str">
        <f t="array" ref="H3">INDEX(A:A,MOD(LARGE($B$2:$B$16*10^4+ROW($2:$16),ROW(1:1)),10000))</f>
        <v>敬芝将</v>
      </c>
      <c r="I3" s="1">
        <f>INDEX(B:B,MATCH(H3,A:A,0))</f>
        <v>100</v>
      </c>
    </row>
    <row r="4" spans="1:9" x14ac:dyDescent="0.25">
      <c r="A4" s="1" t="s">
        <v>2</v>
      </c>
      <c r="B4" s="1">
        <v>90</v>
      </c>
      <c r="F4">
        <f t="array" ref="F4">AVERAGE(SMALL(B2:B16,ROW(1:3)))</f>
        <v>46.333333333333336</v>
      </c>
      <c r="H4" s="1" t="str">
        <f t="array" ref="H4">INDEX(A:A,MOD(LARGE($B$2:$B$16*10^4+ROW($2:$16),ROW(2:2)),10000))</f>
        <v>孙妍华</v>
      </c>
      <c r="I4" s="1">
        <f t="shared" ref="I4:I5" si="0">INDEX(B:B,MATCH(H4,A:A,0))</f>
        <v>100</v>
      </c>
    </row>
    <row r="5" spans="1:9" x14ac:dyDescent="0.25">
      <c r="A5" s="1" t="s">
        <v>3</v>
      </c>
      <c r="B5" s="1">
        <v>48</v>
      </c>
      <c r="H5" s="1" t="str">
        <f t="array" ref="H5">INDEX(A:A,MOD(LARGE($B$2:$B$16*10^4+ROW($2:$16),ROW(3:3)),10000))</f>
        <v>王豪民</v>
      </c>
      <c r="I5" s="1">
        <f t="shared" si="0"/>
        <v>95</v>
      </c>
    </row>
    <row r="6" spans="1:9" x14ac:dyDescent="0.25">
      <c r="A6" s="1" t="s">
        <v>4</v>
      </c>
      <c r="B6" s="1">
        <v>79</v>
      </c>
    </row>
    <row r="7" spans="1:9" x14ac:dyDescent="0.25">
      <c r="A7" s="1" t="s">
        <v>5</v>
      </c>
      <c r="B7" s="1">
        <v>100</v>
      </c>
      <c r="H7" s="1" t="s">
        <v>16</v>
      </c>
      <c r="I7" s="1" t="s">
        <v>15</v>
      </c>
    </row>
    <row r="8" spans="1:9" x14ac:dyDescent="0.25">
      <c r="A8" s="1" t="s">
        <v>6</v>
      </c>
      <c r="B8" s="1">
        <v>49</v>
      </c>
      <c r="H8" s="1" t="str">
        <f t="array" ref="H8">INDEX(A:A,MOD(LARGE($B$2:$B$16*10^5+ROW($B$2:$B$16),ROW(1:1)),10^5))</f>
        <v>敬芝将</v>
      </c>
      <c r="I8" s="1">
        <f>INDEX(B:B,MATCH(H8,A:A,0))</f>
        <v>100</v>
      </c>
    </row>
    <row r="9" spans="1:9" x14ac:dyDescent="0.25">
      <c r="A9" s="1" t="s">
        <v>7</v>
      </c>
      <c r="B9" s="1">
        <v>55</v>
      </c>
      <c r="H9" s="1" t="str">
        <f t="array" ref="H9">INDEX(A:A,MOD(LARGE($B$2:$B$16*10^5+ROW($B$2:$B$16),ROW(2:2)),10^5))</f>
        <v>孙妍华</v>
      </c>
      <c r="I9" s="1">
        <f t="shared" ref="I9:I10" si="1">INDEX(B:B,MATCH(H9,A:A,0))</f>
        <v>100</v>
      </c>
    </row>
    <row r="10" spans="1:9" x14ac:dyDescent="0.25">
      <c r="A10" s="1" t="s">
        <v>8</v>
      </c>
      <c r="B10" s="1">
        <v>50</v>
      </c>
      <c r="H10" s="1" t="str">
        <f t="array" ref="H10">INDEX(A:A,MOD(LARGE($B$2:$B$16*10^5+ROW($B$2:$B$16),ROW(3:3)),10^5))</f>
        <v>王豪民</v>
      </c>
      <c r="I10" s="1">
        <f t="shared" si="1"/>
        <v>95</v>
      </c>
    </row>
    <row r="11" spans="1:9" x14ac:dyDescent="0.25">
      <c r="A11" s="1" t="s">
        <v>9</v>
      </c>
      <c r="B11" s="1">
        <v>87</v>
      </c>
    </row>
    <row r="12" spans="1:9" x14ac:dyDescent="0.25">
      <c r="A12" s="1" t="s">
        <v>10</v>
      </c>
      <c r="B12" s="1">
        <v>92</v>
      </c>
    </row>
    <row r="13" spans="1:9" x14ac:dyDescent="0.25">
      <c r="A13" s="1" t="s">
        <v>11</v>
      </c>
      <c r="B13" s="1">
        <v>100</v>
      </c>
    </row>
    <row r="14" spans="1:9" x14ac:dyDescent="0.25">
      <c r="A14" s="1" t="s">
        <v>12</v>
      </c>
      <c r="B14" s="1">
        <v>73</v>
      </c>
    </row>
    <row r="15" spans="1:9" x14ac:dyDescent="0.25">
      <c r="A15" s="1" t="s">
        <v>13</v>
      </c>
      <c r="B15" s="1">
        <v>42</v>
      </c>
    </row>
    <row r="16" spans="1:9" x14ac:dyDescent="0.25">
      <c r="A16" s="1" t="s">
        <v>14</v>
      </c>
      <c r="B16" s="1">
        <v>59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C8" sqref="C8"/>
    </sheetView>
  </sheetViews>
  <sheetFormatPr defaultRowHeight="14.4" x14ac:dyDescent="0.25"/>
  <sheetData>
    <row r="1" spans="1:1" x14ac:dyDescent="0.15">
      <c r="A1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small和large</vt:lpstr>
      <vt:lpstr>示例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2021-09-27T04:27:11Z</dcterms:created>
  <dcterms:modified xsi:type="dcterms:W3CDTF">2021-09-24T14:45:38Z</dcterms:modified>
</cp:coreProperties>
</file>