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228" windowHeight="7188" activeTab="4"/>
  </bookViews>
  <sheets>
    <sheet name="hlookup" sheetId="5" r:id="rId1"/>
    <sheet name="MATCH函数" sheetId="1" r:id="rId2"/>
    <sheet name="第三参数为0示例" sheetId="2" r:id="rId3"/>
    <sheet name="第三参数为1示例" sheetId="4" r:id="rId4"/>
    <sheet name="第三参数为-1示例" sheetId="3" r:id="rId5"/>
  </sheets>
  <calcPr calcId="144525"/>
</workbook>
</file>

<file path=xl/calcChain.xml><?xml version="1.0" encoding="utf-8"?>
<calcChain xmlns="http://schemas.openxmlformats.org/spreadsheetml/2006/main">
  <c r="C9" i="3" l="1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8" i="3"/>
  <c r="E2" i="4"/>
  <c r="E3" i="4"/>
  <c r="E4" i="4"/>
  <c r="E5" i="4"/>
  <c r="E6" i="4"/>
  <c r="E7" i="4"/>
  <c r="E8" i="4"/>
  <c r="E9" i="4"/>
  <c r="B7" i="5"/>
  <c r="C7" i="5"/>
  <c r="D7" i="5"/>
  <c r="E7" i="5"/>
  <c r="B8" i="5"/>
  <c r="C8" i="5"/>
  <c r="D8" i="5"/>
  <c r="I8" i="5" s="1"/>
  <c r="E8" i="5"/>
  <c r="B9" i="5"/>
  <c r="C9" i="5"/>
  <c r="D9" i="5"/>
  <c r="I11" i="5" s="1"/>
  <c r="E9" i="5"/>
  <c r="B10" i="5"/>
  <c r="I14" i="5" s="1"/>
  <c r="C10" i="5"/>
  <c r="I15" i="5" s="1"/>
  <c r="D10" i="5"/>
  <c r="I16" i="5" s="1"/>
  <c r="E10" i="5"/>
  <c r="I17" i="5" s="1"/>
  <c r="B11" i="5"/>
  <c r="C11" i="5"/>
  <c r="D11" i="5"/>
  <c r="I9" i="5" s="1"/>
  <c r="E11" i="5"/>
  <c r="B12" i="5"/>
  <c r="C12" i="5"/>
  <c r="D12" i="5"/>
  <c r="I10" i="5" s="1"/>
  <c r="E12" i="5"/>
  <c r="C6" i="5"/>
  <c r="D6" i="5"/>
  <c r="I7" i="5" s="1"/>
  <c r="E6" i="5"/>
  <c r="B6" i="5"/>
  <c r="I6" i="5" l="1"/>
  <c r="J17" i="5"/>
  <c r="J16" i="5"/>
  <c r="J15" i="5"/>
  <c r="J14" i="5"/>
  <c r="J6" i="5"/>
  <c r="J8" i="5"/>
  <c r="J7" i="5"/>
  <c r="J9" i="5"/>
  <c r="J11" i="5"/>
  <c r="J10" i="5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8" i="3"/>
  <c r="D9" i="4"/>
  <c r="F9" i="4" s="1"/>
  <c r="D8" i="4"/>
  <c r="F8" i="4" s="1"/>
  <c r="D7" i="4"/>
  <c r="F7" i="4" s="1"/>
  <c r="D6" i="4"/>
  <c r="F6" i="4" s="1"/>
  <c r="D5" i="4"/>
  <c r="F5" i="4" s="1"/>
  <c r="D4" i="4"/>
  <c r="F4" i="4" s="1"/>
  <c r="D3" i="4"/>
  <c r="F3" i="4" s="1"/>
  <c r="D2" i="4"/>
  <c r="F2" i="4" s="1"/>
  <c r="C3" i="2" l="1"/>
  <c r="C4" i="2"/>
  <c r="C5" i="2"/>
  <c r="C6" i="2"/>
  <c r="C7" i="2"/>
  <c r="C8" i="2"/>
  <c r="C9" i="2"/>
  <c r="C10" i="2"/>
  <c r="C11" i="2"/>
  <c r="C2" i="2"/>
  <c r="E4" i="2" l="1"/>
  <c r="F4" i="2" s="1"/>
  <c r="E3" i="2"/>
  <c r="F3" i="2" s="1"/>
  <c r="A6" i="1" l="1"/>
</calcChain>
</file>

<file path=xl/sharedStrings.xml><?xml version="1.0" encoding="utf-8"?>
<sst xmlns="http://schemas.openxmlformats.org/spreadsheetml/2006/main" count="98" uniqueCount="91">
  <si>
    <t>lookup_array:一行一列，不能是多行多列</t>
    <phoneticPr fontId="1" type="noConversion"/>
  </si>
  <si>
    <t>编号</t>
    <phoneticPr fontId="1" type="noConversion"/>
  </si>
  <si>
    <t>客户名称</t>
    <phoneticPr fontId="1" type="noConversion"/>
  </si>
  <si>
    <t>A公司</t>
  </si>
  <si>
    <t>B公司</t>
  </si>
  <si>
    <t>C公司</t>
  </si>
  <si>
    <t>D公司</t>
  </si>
  <si>
    <t>E公司</t>
  </si>
  <si>
    <t>F公司</t>
  </si>
  <si>
    <t>G公司</t>
  </si>
  <si>
    <t>H公司</t>
  </si>
  <si>
    <t>I公司</t>
  </si>
  <si>
    <t>J公司</t>
  </si>
  <si>
    <t>02343</t>
  </si>
  <si>
    <t>01776</t>
  </si>
  <si>
    <t>04412</t>
  </si>
  <si>
    <t>06208</t>
  </si>
  <si>
    <t>01217</t>
  </si>
  <si>
    <t>02336</t>
  </si>
  <si>
    <t>06977</t>
  </si>
  <si>
    <t>08153</t>
  </si>
  <si>
    <t>08284</t>
  </si>
  <si>
    <t>06474</t>
  </si>
  <si>
    <t>match(lookup_value, lookup_array, match_type)</t>
  </si>
  <si>
    <t>Match(目标值，查找区域，0/1/-1)</t>
  </si>
  <si>
    <t>订单金额</t>
    <phoneticPr fontId="1" type="noConversion"/>
  </si>
  <si>
    <t>订单金额</t>
    <phoneticPr fontId="1" type="noConversion"/>
  </si>
  <si>
    <t>最优客户</t>
    <phoneticPr fontId="1" type="noConversion"/>
  </si>
  <si>
    <r>
      <rPr>
        <sz val="12"/>
        <color rgb="FF333333"/>
        <rFont val="宋体"/>
        <family val="3"/>
        <charset val="134"/>
      </rPr>
      <t>用于返回要查找的数据在区域中的</t>
    </r>
    <r>
      <rPr>
        <u/>
        <sz val="12"/>
        <color rgb="FF333333"/>
        <rFont val="宋体"/>
        <family val="3"/>
        <charset val="134"/>
      </rPr>
      <t>相对位置</t>
    </r>
    <phoneticPr fontId="1" type="noConversion"/>
  </si>
  <si>
    <t>姓名</t>
    <phoneticPr fontId="1" type="noConversion"/>
  </si>
  <si>
    <t>工龄</t>
    <phoneticPr fontId="1" type="noConversion"/>
  </si>
  <si>
    <t>计件工资</t>
    <phoneticPr fontId="1" type="noConversion"/>
  </si>
  <si>
    <t>补贴比例</t>
    <phoneticPr fontId="1" type="noConversion"/>
  </si>
  <si>
    <t>工资总额</t>
    <phoneticPr fontId="1" type="noConversion"/>
  </si>
  <si>
    <t>补贴</t>
    <phoneticPr fontId="1" type="noConversion"/>
  </si>
  <si>
    <t>王美美</t>
    <phoneticPr fontId="1" type="noConversion"/>
  </si>
  <si>
    <t>0.5年以内</t>
    <phoneticPr fontId="1" type="noConversion"/>
  </si>
  <si>
    <t>张一波</t>
    <phoneticPr fontId="1" type="noConversion"/>
  </si>
  <si>
    <t>0.5-1年</t>
    <phoneticPr fontId="1" type="noConversion"/>
  </si>
  <si>
    <t>王素丽</t>
    <phoneticPr fontId="1" type="noConversion"/>
  </si>
  <si>
    <t>1-1.5年</t>
    <phoneticPr fontId="1" type="noConversion"/>
  </si>
  <si>
    <t>李玉秋</t>
    <phoneticPr fontId="1" type="noConversion"/>
  </si>
  <si>
    <t>1.5-2年</t>
    <phoneticPr fontId="1" type="noConversion"/>
  </si>
  <si>
    <t>赵阿妹</t>
    <phoneticPr fontId="1" type="noConversion"/>
  </si>
  <si>
    <t>2-2.5年</t>
    <phoneticPr fontId="1" type="noConversion"/>
  </si>
  <si>
    <t>钱有才</t>
    <phoneticPr fontId="1" type="noConversion"/>
  </si>
  <si>
    <t>2.5-3年</t>
    <phoneticPr fontId="1" type="noConversion"/>
  </si>
  <si>
    <t>孙彪</t>
    <phoneticPr fontId="1" type="noConversion"/>
  </si>
  <si>
    <t>3-4年</t>
    <phoneticPr fontId="1" type="noConversion"/>
  </si>
  <si>
    <t>李莉</t>
    <phoneticPr fontId="1" type="noConversion"/>
  </si>
  <si>
    <t>4-5年</t>
    <phoneticPr fontId="1" type="noConversion"/>
  </si>
  <si>
    <t>5-6年</t>
    <phoneticPr fontId="1" type="noConversion"/>
  </si>
  <si>
    <t>6-7年</t>
    <phoneticPr fontId="1" type="noConversion"/>
  </si>
  <si>
    <t>7年以上</t>
    <phoneticPr fontId="1" type="noConversion"/>
  </si>
  <si>
    <t>先找0.4，没有再找比0.4小的0，最后结果是0</t>
    <phoneticPr fontId="1" type="noConversion"/>
  </si>
  <si>
    <t>1.333先找1.333，没有再找比1.333小的0、0.5、1，最后最接近它的数字是1</t>
    <phoneticPr fontId="1" type="noConversion"/>
  </si>
  <si>
    <t>match_type:数值匹配的方式，-1：大于要查找的值,1：小于要查找的值，-1,1都是模糊匹配，0：精确匹配</t>
    <phoneticPr fontId="1" type="noConversion"/>
  </si>
  <si>
    <t>1（或省略）：小于或等于要查找的值（lookup_value），要查找的区域（lookup_array）必须按升序排列</t>
    <phoneticPr fontId="1" type="noConversion"/>
  </si>
  <si>
    <t>例如：-3，-2，-1,0，1,2,3；A-Z；FALSE,TRUE等</t>
    <phoneticPr fontId="1" type="noConversion"/>
  </si>
  <si>
    <t>-1：大于或等于要查找的值（lookup_value）,要查找的区域（lookup_array）必须按降序排列</t>
    <phoneticPr fontId="1" type="noConversion"/>
  </si>
  <si>
    <t>0：精确匹配,要查找的区域（lookup_array）可以为任意顺序</t>
    <phoneticPr fontId="1" type="noConversion"/>
  </si>
  <si>
    <t>例如：3,2,1,0,-1,-2,-3；Z-A；TRUE,FALSE等</t>
    <phoneticPr fontId="1" type="noConversion"/>
  </si>
  <si>
    <t>日期</t>
    <phoneticPr fontId="1" type="noConversion"/>
  </si>
  <si>
    <t>季度</t>
    <phoneticPr fontId="1" type="noConversion"/>
  </si>
  <si>
    <r>
      <t>Vlookup</t>
    </r>
    <r>
      <rPr>
        <sz val="12"/>
        <color rgb="FF333333"/>
        <rFont val="宋体"/>
        <family val="3"/>
        <charset val="134"/>
      </rPr>
      <t>函数是从一列数据中查找而</t>
    </r>
    <r>
      <rPr>
        <sz val="12"/>
        <color rgb="FF333333"/>
        <rFont val="Arial"/>
        <family val="2"/>
      </rPr>
      <t>Hlookup</t>
    </r>
    <r>
      <rPr>
        <sz val="12"/>
        <color rgb="FF333333"/>
        <rFont val="宋体"/>
        <family val="3"/>
        <charset val="134"/>
      </rPr>
      <t>函数是从一行数据中查找。在英文中</t>
    </r>
    <r>
      <rPr>
        <sz val="12"/>
        <color rgb="FF333333"/>
        <rFont val="Arial"/>
        <family val="2"/>
      </rPr>
      <t>Vertical</t>
    </r>
    <r>
      <rPr>
        <sz val="12"/>
        <color rgb="FF333333"/>
        <rFont val="宋体"/>
        <family val="3"/>
        <charset val="134"/>
      </rPr>
      <t>代表垂直（</t>
    </r>
    <r>
      <rPr>
        <sz val="12"/>
        <color rgb="FF333333"/>
        <rFont val="Arial"/>
        <family val="2"/>
      </rPr>
      <t>Vlookup</t>
    </r>
    <r>
      <rPr>
        <sz val="12"/>
        <color rgb="FF333333"/>
        <rFont val="宋体"/>
        <family val="3"/>
        <charset val="134"/>
      </rPr>
      <t>中</t>
    </r>
    <r>
      <rPr>
        <sz val="12"/>
        <color rgb="FF333333"/>
        <rFont val="Arial"/>
        <family val="2"/>
      </rPr>
      <t>V</t>
    </r>
    <r>
      <rPr>
        <sz val="12"/>
        <color rgb="FF333333"/>
        <rFont val="宋体"/>
        <family val="3"/>
        <charset val="134"/>
      </rPr>
      <t>的意思）；</t>
    </r>
    <phoneticPr fontId="1" type="noConversion"/>
  </si>
  <si>
    <t>产品名称</t>
    <phoneticPr fontId="1" type="noConversion"/>
  </si>
  <si>
    <t>2019年</t>
  </si>
  <si>
    <t>2020年</t>
  </si>
  <si>
    <t>2017年</t>
  </si>
  <si>
    <t>2017年</t>
    <phoneticPr fontId="1" type="noConversion"/>
  </si>
  <si>
    <t>2018年</t>
  </si>
  <si>
    <t>A</t>
  </si>
  <si>
    <t>A</t>
    <phoneticPr fontId="1" type="noConversion"/>
  </si>
  <si>
    <t>B</t>
    <phoneticPr fontId="1" type="noConversion"/>
  </si>
  <si>
    <t>C</t>
  </si>
  <si>
    <t>C</t>
    <phoneticPr fontId="1" type="noConversion"/>
  </si>
  <si>
    <t>D</t>
  </si>
  <si>
    <t>D</t>
    <phoneticPr fontId="1" type="noConversion"/>
  </si>
  <si>
    <t>E</t>
  </si>
  <si>
    <t>E</t>
    <phoneticPr fontId="1" type="noConversion"/>
  </si>
  <si>
    <t>F</t>
  </si>
  <si>
    <t>F</t>
    <phoneticPr fontId="1" type="noConversion"/>
  </si>
  <si>
    <t>G</t>
  </si>
  <si>
    <t>G</t>
    <phoneticPr fontId="1" type="noConversion"/>
  </si>
  <si>
    <t>年份</t>
    <phoneticPr fontId="1" type="noConversion"/>
  </si>
  <si>
    <t>销量</t>
    <phoneticPr fontId="1" type="noConversion"/>
  </si>
  <si>
    <t>而Horizontal代表水平（Hlookup中H的意思）</t>
    <phoneticPr fontId="1" type="noConversion"/>
  </si>
  <si>
    <t>hlookup:查找E产品在下列年份中的销量？</t>
    <phoneticPr fontId="1" type="noConversion"/>
  </si>
  <si>
    <t>产品</t>
    <phoneticPr fontId="1" type="noConversion"/>
  </si>
  <si>
    <t>销量</t>
    <phoneticPr fontId="1" type="noConversion"/>
  </si>
  <si>
    <t>VLOOKUP:查找下列产品在2019年的销量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</si>
</sst>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;[Red]\-0.00\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rgb="FF333333"/>
      <name val="Arial"/>
      <family val="2"/>
    </font>
    <font>
      <sz val="12"/>
      <color rgb="FF333333"/>
      <name val="宋体"/>
      <family val="3"/>
      <charset val="134"/>
    </font>
    <font>
      <u/>
      <sz val="12"/>
      <color rgb="FF333333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Fill="1" applyBorder="1">
      <alignment vertical="center"/>
    </xf>
    <xf numFmtId="176" fontId="5" fillId="0" borderId="1" xfId="0" applyNumberFormat="1" applyFont="1" applyBorder="1" applyAlignment="1">
      <alignment horizontal="center" vertical="center" shrinkToFit="1"/>
    </xf>
    <xf numFmtId="0" fontId="0" fillId="0" borderId="0" xfId="0" quotePrefix="1">
      <alignment vertical="center"/>
    </xf>
    <xf numFmtId="14" fontId="0" fillId="0" borderId="1" xfId="0" applyNumberFormat="1" applyBorder="1">
      <alignment vertical="center"/>
    </xf>
    <xf numFmtId="0" fontId="0" fillId="0" borderId="1" xfId="0" applyNumberFormat="1" applyBorder="1">
      <alignment vertical="center"/>
    </xf>
    <xf numFmtId="0" fontId="6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NumberFormat="1">
      <alignment vertical="center"/>
    </xf>
  </cellXfs>
  <cellStyles count="2">
    <cellStyle name="常规" xfId="0" builtinId="0"/>
    <cellStyle name="常规 2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"/>
  <sheetViews>
    <sheetView zoomScale="130" zoomScaleNormal="130" workbookViewId="0">
      <selection activeCell="E5" sqref="E5"/>
    </sheetView>
  </sheetViews>
  <sheetFormatPr defaultRowHeight="14.4" x14ac:dyDescent="0.25"/>
  <cols>
    <col min="1" max="1" width="9.88671875" customWidth="1"/>
    <col min="2" max="2" width="9.77734375" customWidth="1"/>
    <col min="3" max="3" width="9.5546875" customWidth="1"/>
  </cols>
  <sheetData>
    <row r="2" spans="1:10" ht="15.6" x14ac:dyDescent="0.25">
      <c r="A2" s="2" t="s">
        <v>64</v>
      </c>
    </row>
    <row r="3" spans="1:10" ht="15.6" x14ac:dyDescent="0.25">
      <c r="A3" s="9" t="s">
        <v>86</v>
      </c>
    </row>
    <row r="4" spans="1:10" x14ac:dyDescent="0.25">
      <c r="H4" t="s">
        <v>90</v>
      </c>
    </row>
    <row r="5" spans="1:10" x14ac:dyDescent="0.25">
      <c r="A5" s="1" t="s">
        <v>65</v>
      </c>
      <c r="B5" s="1" t="s">
        <v>69</v>
      </c>
      <c r="C5" s="1" t="s">
        <v>70</v>
      </c>
      <c r="D5" s="1" t="s">
        <v>66</v>
      </c>
      <c r="E5" s="1" t="s">
        <v>67</v>
      </c>
      <c r="F5" s="10"/>
      <c r="H5" s="1" t="s">
        <v>88</v>
      </c>
      <c r="I5" s="1" t="s">
        <v>89</v>
      </c>
    </row>
    <row r="6" spans="1:10" x14ac:dyDescent="0.25">
      <c r="A6" s="1" t="s">
        <v>72</v>
      </c>
      <c r="B6" s="1">
        <f ca="1">RANDBETWEEN(100,1000)</f>
        <v>452</v>
      </c>
      <c r="C6" s="1">
        <f t="shared" ref="C6:E12" ca="1" si="0">RANDBETWEEN(100,1000)</f>
        <v>727</v>
      </c>
      <c r="D6" s="1">
        <f t="shared" ca="1" si="0"/>
        <v>509</v>
      </c>
      <c r="E6" s="1">
        <f t="shared" ca="1" si="0"/>
        <v>322</v>
      </c>
      <c r="F6" s="10"/>
      <c r="H6" s="1" t="s">
        <v>78</v>
      </c>
      <c r="I6" s="1">
        <f ca="1">VLOOKUP(H6,$A$6:$E$12,4,0)</f>
        <v>569</v>
      </c>
      <c r="J6">
        <f ca="1">VLOOKUP(H6,$A$6:$E$12,4,FALSE)</f>
        <v>569</v>
      </c>
    </row>
    <row r="7" spans="1:10" x14ac:dyDescent="0.25">
      <c r="A7" s="1" t="s">
        <v>73</v>
      </c>
      <c r="B7" s="1">
        <f t="shared" ref="B7:B12" ca="1" si="1">RANDBETWEEN(100,1000)</f>
        <v>862</v>
      </c>
      <c r="C7" s="1">
        <f t="shared" ca="1" si="0"/>
        <v>878</v>
      </c>
      <c r="D7" s="1">
        <f t="shared" ca="1" si="0"/>
        <v>853</v>
      </c>
      <c r="E7" s="1">
        <f t="shared" ca="1" si="0"/>
        <v>660</v>
      </c>
      <c r="F7" s="10"/>
      <c r="H7" s="1" t="s">
        <v>71</v>
      </c>
      <c r="I7" s="1">
        <f t="shared" ref="I7:I11" ca="1" si="2">VLOOKUP(H7,$A$6:$E$12,4,0)</f>
        <v>509</v>
      </c>
      <c r="J7">
        <f t="shared" ref="J7:J11" ca="1" si="3">VLOOKUP(H7,$A$6:$E$12,4,FALSE)</f>
        <v>509</v>
      </c>
    </row>
    <row r="8" spans="1:10" x14ac:dyDescent="0.25">
      <c r="A8" s="1" t="s">
        <v>75</v>
      </c>
      <c r="B8" s="1">
        <f t="shared" ca="1" si="1"/>
        <v>622</v>
      </c>
      <c r="C8" s="1">
        <f t="shared" ca="1" si="0"/>
        <v>882</v>
      </c>
      <c r="D8" s="1">
        <f t="shared" ca="1" si="0"/>
        <v>906</v>
      </c>
      <c r="E8" s="1">
        <f t="shared" ca="1" si="0"/>
        <v>303</v>
      </c>
      <c r="F8" s="10"/>
      <c r="H8" s="1" t="s">
        <v>74</v>
      </c>
      <c r="I8" s="1">
        <f t="shared" ca="1" si="2"/>
        <v>906</v>
      </c>
      <c r="J8">
        <f t="shared" ca="1" si="3"/>
        <v>906</v>
      </c>
    </row>
    <row r="9" spans="1:10" x14ac:dyDescent="0.25">
      <c r="A9" s="1" t="s">
        <v>77</v>
      </c>
      <c r="B9" s="1">
        <f t="shared" ca="1" si="1"/>
        <v>217</v>
      </c>
      <c r="C9" s="1">
        <f t="shared" ca="1" si="0"/>
        <v>630</v>
      </c>
      <c r="D9" s="1">
        <f t="shared" ca="1" si="0"/>
        <v>334</v>
      </c>
      <c r="E9" s="1">
        <f t="shared" ca="1" si="0"/>
        <v>810</v>
      </c>
      <c r="F9" s="10"/>
      <c r="H9" s="1" t="s">
        <v>80</v>
      </c>
      <c r="I9" s="1">
        <f t="shared" ca="1" si="2"/>
        <v>944</v>
      </c>
      <c r="J9">
        <f t="shared" ca="1" si="3"/>
        <v>944</v>
      </c>
    </row>
    <row r="10" spans="1:10" x14ac:dyDescent="0.25">
      <c r="A10" s="1" t="s">
        <v>79</v>
      </c>
      <c r="B10" s="1">
        <f t="shared" ca="1" si="1"/>
        <v>173</v>
      </c>
      <c r="C10" s="1">
        <f t="shared" ca="1" si="0"/>
        <v>244</v>
      </c>
      <c r="D10" s="1">
        <f t="shared" ca="1" si="0"/>
        <v>569</v>
      </c>
      <c r="E10" s="1">
        <f t="shared" ca="1" si="0"/>
        <v>616</v>
      </c>
      <c r="F10" s="10"/>
      <c r="H10" s="1" t="s">
        <v>82</v>
      </c>
      <c r="I10" s="1">
        <f t="shared" ca="1" si="2"/>
        <v>229</v>
      </c>
      <c r="J10">
        <f t="shared" ca="1" si="3"/>
        <v>229</v>
      </c>
    </row>
    <row r="11" spans="1:10" x14ac:dyDescent="0.25">
      <c r="A11" s="1" t="s">
        <v>81</v>
      </c>
      <c r="B11" s="1">
        <f t="shared" ca="1" si="1"/>
        <v>547</v>
      </c>
      <c r="C11" s="1">
        <f t="shared" ca="1" si="0"/>
        <v>493</v>
      </c>
      <c r="D11" s="1">
        <f t="shared" ca="1" si="0"/>
        <v>944</v>
      </c>
      <c r="E11" s="1">
        <f t="shared" ca="1" si="0"/>
        <v>396</v>
      </c>
      <c r="F11" s="10"/>
      <c r="H11" s="1" t="s">
        <v>76</v>
      </c>
      <c r="I11" s="1">
        <f t="shared" ca="1" si="2"/>
        <v>334</v>
      </c>
      <c r="J11">
        <f t="shared" ca="1" si="3"/>
        <v>334</v>
      </c>
    </row>
    <row r="12" spans="1:10" x14ac:dyDescent="0.25">
      <c r="A12" s="1" t="s">
        <v>83</v>
      </c>
      <c r="B12" s="1">
        <f t="shared" ca="1" si="1"/>
        <v>325</v>
      </c>
      <c r="C12" s="1">
        <f t="shared" ca="1" si="0"/>
        <v>700</v>
      </c>
      <c r="D12" s="1">
        <f t="shared" ca="1" si="0"/>
        <v>229</v>
      </c>
      <c r="E12" s="1">
        <f t="shared" ca="1" si="0"/>
        <v>486</v>
      </c>
      <c r="F12" s="10"/>
      <c r="H12" t="s">
        <v>87</v>
      </c>
    </row>
    <row r="13" spans="1:10" x14ac:dyDescent="0.25">
      <c r="G13" s="11"/>
      <c r="H13" s="1" t="s">
        <v>84</v>
      </c>
      <c r="I13" s="1" t="s">
        <v>85</v>
      </c>
    </row>
    <row r="14" spans="1:10" x14ac:dyDescent="0.25">
      <c r="G14" s="10"/>
      <c r="H14" s="1" t="s">
        <v>68</v>
      </c>
      <c r="I14" s="1">
        <f ca="1">HLOOKUP(H14,$B$5:$E$12,6,0)</f>
        <v>173</v>
      </c>
      <c r="J14">
        <f ca="1">HLOOKUP(H14,$B$5:$E$12,6,0)</f>
        <v>173</v>
      </c>
    </row>
    <row r="15" spans="1:10" x14ac:dyDescent="0.25">
      <c r="G15" s="10"/>
      <c r="H15" s="1" t="s">
        <v>70</v>
      </c>
      <c r="I15" s="1">
        <f t="shared" ref="I15:I17" ca="1" si="4">HLOOKUP(H15,$B$5:$E$12,6,0)</f>
        <v>244</v>
      </c>
      <c r="J15">
        <f t="shared" ref="J15:J17" ca="1" si="5">HLOOKUP(H15,$B$5:$E$12,6,0)</f>
        <v>244</v>
      </c>
    </row>
    <row r="16" spans="1:10" x14ac:dyDescent="0.25">
      <c r="G16" s="10"/>
      <c r="H16" s="1" t="s">
        <v>66</v>
      </c>
      <c r="I16" s="1">
        <f t="shared" ca="1" si="4"/>
        <v>569</v>
      </c>
      <c r="J16">
        <f t="shared" ca="1" si="5"/>
        <v>569</v>
      </c>
    </row>
    <row r="17" spans="7:10" x14ac:dyDescent="0.25">
      <c r="G17" s="10"/>
      <c r="H17" s="1" t="s">
        <v>67</v>
      </c>
      <c r="I17" s="1">
        <f t="shared" ca="1" si="4"/>
        <v>616</v>
      </c>
      <c r="J17">
        <f t="shared" ca="1" si="5"/>
        <v>616</v>
      </c>
    </row>
  </sheetData>
  <phoneticPr fontId="1" type="noConversion"/>
  <dataValidations count="2">
    <dataValidation type="list" allowBlank="1" showInputMessage="1" showErrorMessage="1" sqref="H14:H17">
      <formula1>$B$5:$E$5</formula1>
    </dataValidation>
    <dataValidation type="list" allowBlank="1" showInputMessage="1" showErrorMessage="1" sqref="H7:H11 H6">
      <formula1>$A$6:$A$12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zoomScale="130" zoomScaleNormal="130" workbookViewId="0">
      <selection activeCell="A14" sqref="A14"/>
    </sheetView>
  </sheetViews>
  <sheetFormatPr defaultRowHeight="14.4" x14ac:dyDescent="0.25"/>
  <sheetData>
    <row r="1" spans="1:1" ht="15" x14ac:dyDescent="0.15">
      <c r="A1" s="2" t="s">
        <v>23</v>
      </c>
    </row>
    <row r="2" spans="1:1" ht="15.6" x14ac:dyDescent="0.25">
      <c r="A2" s="3" t="s">
        <v>28</v>
      </c>
    </row>
    <row r="3" spans="1:1" ht="15" x14ac:dyDescent="0.25">
      <c r="A3" s="2" t="s">
        <v>24</v>
      </c>
    </row>
    <row r="4" spans="1:1" x14ac:dyDescent="0.25">
      <c r="A4" t="s">
        <v>0</v>
      </c>
    </row>
    <row r="6" spans="1:1" ht="13.5" x14ac:dyDescent="0.15">
      <c r="A6">
        <f>MATCH("人民",{"中国","人民"},0)</f>
        <v>2</v>
      </c>
    </row>
    <row r="8" spans="1:1" x14ac:dyDescent="0.25">
      <c r="A8" t="s">
        <v>56</v>
      </c>
    </row>
    <row r="9" spans="1:1" x14ac:dyDescent="0.25">
      <c r="A9" t="s">
        <v>60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s="6" t="s">
        <v>59</v>
      </c>
    </row>
    <row r="13" spans="1:1" x14ac:dyDescent="0.25">
      <c r="A13" t="s">
        <v>61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F3" sqref="F3"/>
    </sheetView>
  </sheetViews>
  <sheetFormatPr defaultRowHeight="14.4" x14ac:dyDescent="0.25"/>
  <cols>
    <col min="2" max="2" width="11.44140625" customWidth="1"/>
  </cols>
  <sheetData>
    <row r="1" spans="1:6" x14ac:dyDescent="0.25">
      <c r="A1" s="1" t="s">
        <v>1</v>
      </c>
      <c r="B1" s="1" t="s">
        <v>2</v>
      </c>
      <c r="C1" s="1" t="s">
        <v>25</v>
      </c>
    </row>
    <row r="2" spans="1:6" x14ac:dyDescent="0.25">
      <c r="A2" s="1" t="s">
        <v>13</v>
      </c>
      <c r="B2" s="1" t="s">
        <v>3</v>
      </c>
      <c r="C2" s="1">
        <f ca="1">RANDBETWEEN(100,1000)</f>
        <v>465</v>
      </c>
      <c r="E2" s="1" t="s">
        <v>27</v>
      </c>
      <c r="F2" s="1" t="s">
        <v>26</v>
      </c>
    </row>
    <row r="3" spans="1:6" x14ac:dyDescent="0.25">
      <c r="A3" s="1" t="s">
        <v>14</v>
      </c>
      <c r="B3" s="1" t="s">
        <v>4</v>
      </c>
      <c r="C3" s="1">
        <f t="shared" ref="C3:C11" ca="1" si="0">RANDBETWEEN(100,1000)</f>
        <v>185</v>
      </c>
      <c r="E3" s="1" t="str">
        <f ca="1">HLOOKUP("*",B2:B11,MATCH(MAX(C2:C11),C2:C11,0),FALSE)</f>
        <v>E公司</v>
      </c>
      <c r="F3" s="1">
        <f ca="1">VLOOKUP(E3,B2:C11,2,FALSE)</f>
        <v>996</v>
      </c>
    </row>
    <row r="4" spans="1:6" x14ac:dyDescent="0.25">
      <c r="A4" s="1" t="s">
        <v>15</v>
      </c>
      <c r="B4" s="1" t="s">
        <v>5</v>
      </c>
      <c r="C4" s="1">
        <f t="shared" ca="1" si="0"/>
        <v>212</v>
      </c>
      <c r="E4" t="str">
        <f ca="1">HLOOKUP("*",B2:C11,MATCH(MAX(C2:C11),C2:C11,0),0)</f>
        <v>E公司</v>
      </c>
      <c r="F4">
        <f ca="1">VLOOKUP(E4,B2:C11,2,0)</f>
        <v>996</v>
      </c>
    </row>
    <row r="5" spans="1:6" x14ac:dyDescent="0.25">
      <c r="A5" s="1" t="s">
        <v>16</v>
      </c>
      <c r="B5" s="1" t="s">
        <v>6</v>
      </c>
      <c r="C5" s="1">
        <f t="shared" ca="1" si="0"/>
        <v>722</v>
      </c>
    </row>
    <row r="6" spans="1:6" x14ac:dyDescent="0.25">
      <c r="A6" s="1" t="s">
        <v>17</v>
      </c>
      <c r="B6" s="1" t="s">
        <v>7</v>
      </c>
      <c r="C6" s="1">
        <f t="shared" ca="1" si="0"/>
        <v>996</v>
      </c>
    </row>
    <row r="7" spans="1:6" x14ac:dyDescent="0.25">
      <c r="A7" s="1" t="s">
        <v>18</v>
      </c>
      <c r="B7" s="1" t="s">
        <v>8</v>
      </c>
      <c r="C7" s="1">
        <f t="shared" ca="1" si="0"/>
        <v>357</v>
      </c>
    </row>
    <row r="8" spans="1:6" x14ac:dyDescent="0.25">
      <c r="A8" s="1" t="s">
        <v>19</v>
      </c>
      <c r="B8" s="1" t="s">
        <v>9</v>
      </c>
      <c r="C8" s="1">
        <f t="shared" ca="1" si="0"/>
        <v>938</v>
      </c>
    </row>
    <row r="9" spans="1:6" x14ac:dyDescent="0.25">
      <c r="A9" s="1" t="s">
        <v>20</v>
      </c>
      <c r="B9" s="1" t="s">
        <v>10</v>
      </c>
      <c r="C9" s="1">
        <f t="shared" ca="1" si="0"/>
        <v>897</v>
      </c>
    </row>
    <row r="10" spans="1:6" x14ac:dyDescent="0.25">
      <c r="A10" s="1" t="s">
        <v>21</v>
      </c>
      <c r="B10" s="1" t="s">
        <v>11</v>
      </c>
      <c r="C10" s="1">
        <f t="shared" ca="1" si="0"/>
        <v>666</v>
      </c>
    </row>
    <row r="11" spans="1:6" x14ac:dyDescent="0.25">
      <c r="A11" s="1" t="s">
        <v>22</v>
      </c>
      <c r="B11" s="1" t="s">
        <v>12</v>
      </c>
      <c r="C11" s="1">
        <f t="shared" ca="1" si="0"/>
        <v>139</v>
      </c>
    </row>
  </sheetData>
  <phoneticPr fontId="1" type="noConversion"/>
  <conditionalFormatting sqref="C2:C11">
    <cfRule type="top10" dxfId="1" priority="1" rank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="145" zoomScaleNormal="145" workbookViewId="0">
      <selection activeCell="A15" sqref="A15"/>
    </sheetView>
  </sheetViews>
  <sheetFormatPr defaultRowHeight="14.4" x14ac:dyDescent="0.25"/>
  <cols>
    <col min="8" max="8" width="11" customWidth="1"/>
    <col min="10" max="10" width="3.88671875" customWidth="1"/>
  </cols>
  <sheetData>
    <row r="1" spans="1:12" x14ac:dyDescent="0.25">
      <c r="A1" s="1" t="s">
        <v>29</v>
      </c>
      <c r="B1" s="1" t="s">
        <v>30</v>
      </c>
      <c r="C1" s="1" t="s">
        <v>31</v>
      </c>
      <c r="D1" s="1" t="s">
        <v>32</v>
      </c>
      <c r="E1" s="1" t="s">
        <v>32</v>
      </c>
      <c r="F1" s="4" t="s">
        <v>33</v>
      </c>
      <c r="H1" s="1" t="s">
        <v>30</v>
      </c>
      <c r="I1" s="1" t="s">
        <v>34</v>
      </c>
      <c r="K1" s="1" t="s">
        <v>30</v>
      </c>
      <c r="L1" s="1" t="s">
        <v>34</v>
      </c>
    </row>
    <row r="2" spans="1:12" x14ac:dyDescent="0.25">
      <c r="A2" s="1" t="s">
        <v>35</v>
      </c>
      <c r="B2" s="1">
        <v>0.4</v>
      </c>
      <c r="C2" s="1">
        <v>3287.96</v>
      </c>
      <c r="D2" s="1">
        <f>VLOOKUP(B2,$K$2:$L$12,2,TRUE)</f>
        <v>0</v>
      </c>
      <c r="E2" s="1">
        <f>HLOOKUP(B2,$K$2:$L$12,MATCH(B2,$K$2:$K$12,1),TRUE)</f>
        <v>0</v>
      </c>
      <c r="F2" s="1">
        <f>ROUND(C2+C2*D2,2)</f>
        <v>3287.96</v>
      </c>
      <c r="H2" s="1" t="s">
        <v>36</v>
      </c>
      <c r="I2" s="1">
        <v>0</v>
      </c>
      <c r="K2" s="1">
        <v>0</v>
      </c>
      <c r="L2" s="1">
        <v>0</v>
      </c>
    </row>
    <row r="3" spans="1:12" ht="15.6" x14ac:dyDescent="0.25">
      <c r="A3" s="1" t="s">
        <v>37</v>
      </c>
      <c r="B3" s="1">
        <v>13.833333333333334</v>
      </c>
      <c r="C3" s="5">
        <v>5064.37</v>
      </c>
      <c r="D3" s="1">
        <f t="shared" ref="D3:D9" si="0">VLOOKUP(B3,$K$2:$L$12,2,TRUE)</f>
        <v>0.2</v>
      </c>
      <c r="E3" s="1">
        <f t="shared" ref="E3:E9" si="1">HLOOKUP(B3,$K$2:$L$12,MATCH(B3,$K$2:$K$12,1),TRUE)</f>
        <v>0.2</v>
      </c>
      <c r="F3" s="1">
        <f>ROUND(C3+C3*D3,2)</f>
        <v>6077.24</v>
      </c>
      <c r="H3" s="1" t="s">
        <v>38</v>
      </c>
      <c r="I3" s="1">
        <v>0.05</v>
      </c>
      <c r="K3" s="1">
        <v>0.5</v>
      </c>
      <c r="L3" s="1">
        <v>0.05</v>
      </c>
    </row>
    <row r="4" spans="1:12" ht="15.6" x14ac:dyDescent="0.25">
      <c r="A4" s="1" t="s">
        <v>39</v>
      </c>
      <c r="B4" s="1">
        <v>12.416666666666666</v>
      </c>
      <c r="C4" s="5">
        <v>4839.41</v>
      </c>
      <c r="D4" s="1">
        <f t="shared" si="0"/>
        <v>0.2</v>
      </c>
      <c r="E4" s="1">
        <f t="shared" si="1"/>
        <v>0.2</v>
      </c>
      <c r="F4" s="1">
        <f t="shared" ref="F4:F9" si="2">ROUND(C4+C4*D4,2)</f>
        <v>5807.29</v>
      </c>
      <c r="H4" s="1" t="s">
        <v>40</v>
      </c>
      <c r="I4" s="1">
        <v>7.0000000000000007E-2</v>
      </c>
      <c r="K4" s="1">
        <v>1</v>
      </c>
      <c r="L4" s="1">
        <v>7.0000000000000007E-2</v>
      </c>
    </row>
    <row r="5" spans="1:12" ht="15.6" x14ac:dyDescent="0.25">
      <c r="A5" s="1" t="s">
        <v>41</v>
      </c>
      <c r="B5" s="1">
        <v>11.666666666666666</v>
      </c>
      <c r="C5" s="5">
        <v>5242.1400000000003</v>
      </c>
      <c r="D5" s="1">
        <f t="shared" si="0"/>
        <v>0.2</v>
      </c>
      <c r="E5" s="1">
        <f t="shared" si="1"/>
        <v>0.2</v>
      </c>
      <c r="F5" s="1">
        <f t="shared" si="2"/>
        <v>6290.57</v>
      </c>
      <c r="H5" s="1" t="s">
        <v>42</v>
      </c>
      <c r="I5" s="1">
        <v>0.09</v>
      </c>
      <c r="K5" s="1">
        <v>1.5</v>
      </c>
      <c r="L5" s="1">
        <v>0.09</v>
      </c>
    </row>
    <row r="6" spans="1:12" ht="15.6" x14ac:dyDescent="0.25">
      <c r="A6" s="1" t="s">
        <v>43</v>
      </c>
      <c r="B6" s="1">
        <v>3.3333333333333335</v>
      </c>
      <c r="C6" s="5">
        <v>4714.6499999999996</v>
      </c>
      <c r="D6" s="1">
        <f t="shared" si="0"/>
        <v>0.12</v>
      </c>
      <c r="E6" s="1">
        <f t="shared" si="1"/>
        <v>0.12</v>
      </c>
      <c r="F6" s="1">
        <f t="shared" si="2"/>
        <v>5280.41</v>
      </c>
      <c r="H6" s="1" t="s">
        <v>44</v>
      </c>
      <c r="I6" s="1">
        <v>0.1</v>
      </c>
      <c r="K6" s="1">
        <v>2</v>
      </c>
      <c r="L6" s="1">
        <v>0.1</v>
      </c>
    </row>
    <row r="7" spans="1:12" ht="15.6" x14ac:dyDescent="0.25">
      <c r="A7" s="1" t="s">
        <v>45</v>
      </c>
      <c r="B7" s="1">
        <v>3.3333333333333335</v>
      </c>
      <c r="C7" s="5">
        <v>4729.34</v>
      </c>
      <c r="D7" s="1">
        <f t="shared" si="0"/>
        <v>0.12</v>
      </c>
      <c r="E7" s="1">
        <f t="shared" si="1"/>
        <v>0.12</v>
      </c>
      <c r="F7" s="1">
        <f t="shared" si="2"/>
        <v>5296.86</v>
      </c>
      <c r="H7" s="1" t="s">
        <v>46</v>
      </c>
      <c r="I7" s="1">
        <v>0.11</v>
      </c>
      <c r="K7" s="1">
        <v>2.5</v>
      </c>
      <c r="L7" s="1">
        <v>0.11</v>
      </c>
    </row>
    <row r="8" spans="1:12" ht="15.6" x14ac:dyDescent="0.25">
      <c r="A8" s="1" t="s">
        <v>47</v>
      </c>
      <c r="B8" s="1">
        <v>2.5833333333333335</v>
      </c>
      <c r="C8" s="5">
        <v>2427.83</v>
      </c>
      <c r="D8" s="1">
        <f t="shared" si="0"/>
        <v>0.11</v>
      </c>
      <c r="E8" s="1">
        <f t="shared" si="1"/>
        <v>0.11</v>
      </c>
      <c r="F8" s="1">
        <f t="shared" si="2"/>
        <v>2694.89</v>
      </c>
      <c r="H8" s="1" t="s">
        <v>48</v>
      </c>
      <c r="I8" s="1">
        <v>0.12</v>
      </c>
      <c r="K8" s="1">
        <v>3</v>
      </c>
      <c r="L8" s="1">
        <v>0.12</v>
      </c>
    </row>
    <row r="9" spans="1:12" ht="15.6" x14ac:dyDescent="0.25">
      <c r="A9" s="1" t="s">
        <v>49</v>
      </c>
      <c r="B9" s="1">
        <v>1.3333333333333333</v>
      </c>
      <c r="C9" s="5">
        <v>3267.78</v>
      </c>
      <c r="D9" s="1">
        <f t="shared" si="0"/>
        <v>7.0000000000000007E-2</v>
      </c>
      <c r="E9" s="1">
        <f t="shared" si="1"/>
        <v>7.0000000000000007E-2</v>
      </c>
      <c r="F9" s="1">
        <f t="shared" si="2"/>
        <v>3496.52</v>
      </c>
      <c r="H9" s="1" t="s">
        <v>50</v>
      </c>
      <c r="I9" s="1">
        <v>0.14000000000000001</v>
      </c>
      <c r="K9" s="1">
        <v>4</v>
      </c>
      <c r="L9" s="1">
        <v>0.14000000000000001</v>
      </c>
    </row>
    <row r="10" spans="1:12" x14ac:dyDescent="0.25">
      <c r="H10" s="1" t="s">
        <v>51</v>
      </c>
      <c r="I10" s="1">
        <v>0.16</v>
      </c>
      <c r="K10" s="1">
        <v>5</v>
      </c>
      <c r="L10" s="1">
        <v>0.16</v>
      </c>
    </row>
    <row r="11" spans="1:12" x14ac:dyDescent="0.25">
      <c r="H11" s="1" t="s">
        <v>52</v>
      </c>
      <c r="I11" s="1">
        <v>0.18</v>
      </c>
      <c r="K11" s="1">
        <v>6</v>
      </c>
      <c r="L11" s="1">
        <v>0.18</v>
      </c>
    </row>
    <row r="12" spans="1:12" x14ac:dyDescent="0.25">
      <c r="H12" s="1" t="s">
        <v>53</v>
      </c>
      <c r="I12" s="1">
        <v>0.2</v>
      </c>
      <c r="K12" s="1">
        <v>7</v>
      </c>
      <c r="L12" s="1">
        <v>0.2</v>
      </c>
    </row>
    <row r="15" spans="1:12" x14ac:dyDescent="0.25">
      <c r="A15" t="s">
        <v>54</v>
      </c>
    </row>
    <row r="16" spans="1:12" x14ac:dyDescent="0.25">
      <c r="A16" t="s">
        <v>55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D24"/>
  <sheetViews>
    <sheetView tabSelected="1" workbookViewId="0">
      <selection activeCell="I11" sqref="I11"/>
    </sheetView>
  </sheetViews>
  <sheetFormatPr defaultRowHeight="14.4" x14ac:dyDescent="0.25"/>
  <cols>
    <col min="1" max="1" width="12.109375" customWidth="1"/>
    <col min="2" max="2" width="9.44140625" bestFit="1" customWidth="1"/>
    <col min="3" max="3" width="9.5546875" bestFit="1" customWidth="1"/>
  </cols>
  <sheetData>
    <row r="7" spans="1:4" x14ac:dyDescent="0.25">
      <c r="A7" s="1" t="s">
        <v>62</v>
      </c>
      <c r="B7" s="1" t="s">
        <v>63</v>
      </c>
    </row>
    <row r="8" spans="1:4" ht="13.5" x14ac:dyDescent="0.15">
      <c r="A8" s="7">
        <v>44200.653634259259</v>
      </c>
      <c r="B8" s="8" t="str">
        <f>"第"&amp;TEXT(5-MATCH(MONTH(A8)/3,$D$8:$D$11,-1),"[dbnum1]")&amp;"季度"</f>
        <v>第一季度</v>
      </c>
      <c r="C8" s="12" t="str">
        <f>"第"&amp;TEXT(5-MATCH(MONTH(A8)/3,$D$8:$D$11,-1),"[dbnum1]")&amp;"季度"</f>
        <v>第一季度</v>
      </c>
      <c r="D8">
        <v>4</v>
      </c>
    </row>
    <row r="9" spans="1:4" ht="13.5" x14ac:dyDescent="0.15">
      <c r="A9" s="7">
        <v>44232</v>
      </c>
      <c r="B9" s="8" t="str">
        <f t="shared" ref="B9:B24" si="0">"第"&amp;TEXT(5-MATCH(MONTH(A9)/3,$D$8:$D$11,-1),"[dbnum1]")&amp;"季度"</f>
        <v>第一季度</v>
      </c>
      <c r="C9" s="12" t="str">
        <f t="shared" ref="C9:C24" si="1">"第"&amp;TEXT(5-MATCH(MONTH(A9)/3,$D$8:$D$11,-1),"[dbnum1]")&amp;"季度"</f>
        <v>第一季度</v>
      </c>
      <c r="D9">
        <v>3</v>
      </c>
    </row>
    <row r="10" spans="1:4" ht="13.5" x14ac:dyDescent="0.15">
      <c r="A10" s="7">
        <v>44261</v>
      </c>
      <c r="B10" s="8" t="str">
        <f t="shared" si="0"/>
        <v>第一季度</v>
      </c>
      <c r="C10" s="12" t="str">
        <f t="shared" si="1"/>
        <v>第一季度</v>
      </c>
      <c r="D10">
        <v>2</v>
      </c>
    </row>
    <row r="11" spans="1:4" ht="13.5" x14ac:dyDescent="0.15">
      <c r="A11" s="7">
        <v>44200.653634259259</v>
      </c>
      <c r="B11" s="8" t="str">
        <f t="shared" si="0"/>
        <v>第一季度</v>
      </c>
      <c r="C11" s="12" t="str">
        <f t="shared" si="1"/>
        <v>第一季度</v>
      </c>
      <c r="D11">
        <v>1</v>
      </c>
    </row>
    <row r="12" spans="1:4" ht="13.5" x14ac:dyDescent="0.15">
      <c r="A12" s="7">
        <v>44232</v>
      </c>
      <c r="B12" s="8" t="str">
        <f t="shared" si="0"/>
        <v>第一季度</v>
      </c>
      <c r="C12" s="12" t="str">
        <f t="shared" si="1"/>
        <v>第一季度</v>
      </c>
    </row>
    <row r="13" spans="1:4" ht="13.5" x14ac:dyDescent="0.15">
      <c r="A13" s="7">
        <v>44261</v>
      </c>
      <c r="B13" s="8" t="str">
        <f t="shared" si="0"/>
        <v>第一季度</v>
      </c>
      <c r="C13" s="12" t="str">
        <f t="shared" si="1"/>
        <v>第一季度</v>
      </c>
    </row>
    <row r="14" spans="1:4" ht="13.5" x14ac:dyDescent="0.15">
      <c r="A14" s="7">
        <v>44290</v>
      </c>
      <c r="B14" s="8" t="str">
        <f t="shared" si="0"/>
        <v>第二季度</v>
      </c>
      <c r="C14" s="12" t="str">
        <f t="shared" si="1"/>
        <v>第二季度</v>
      </c>
    </row>
    <row r="15" spans="1:4" ht="13.5" x14ac:dyDescent="0.15">
      <c r="A15" s="7">
        <v>44319</v>
      </c>
      <c r="B15" s="8" t="str">
        <f t="shared" si="0"/>
        <v>第二季度</v>
      </c>
      <c r="C15" s="12" t="str">
        <f t="shared" si="1"/>
        <v>第二季度</v>
      </c>
    </row>
    <row r="16" spans="1:4" ht="13.5" x14ac:dyDescent="0.15">
      <c r="A16" s="7">
        <v>44348</v>
      </c>
      <c r="B16" s="8" t="str">
        <f t="shared" si="0"/>
        <v>第二季度</v>
      </c>
      <c r="C16" s="12" t="str">
        <f t="shared" si="1"/>
        <v>第二季度</v>
      </c>
    </row>
    <row r="17" spans="1:3" ht="13.5" x14ac:dyDescent="0.15">
      <c r="A17" s="7">
        <v>44012</v>
      </c>
      <c r="B17" s="8" t="str">
        <f t="shared" si="0"/>
        <v>第二季度</v>
      </c>
      <c r="C17" s="12" t="str">
        <f t="shared" si="1"/>
        <v>第二季度</v>
      </c>
    </row>
    <row r="18" spans="1:3" x14ac:dyDescent="0.25">
      <c r="A18" s="7">
        <v>44041</v>
      </c>
      <c r="B18" s="8" t="str">
        <f t="shared" si="0"/>
        <v>第三季度</v>
      </c>
      <c r="C18" s="12" t="str">
        <f t="shared" si="1"/>
        <v>第三季度</v>
      </c>
    </row>
    <row r="19" spans="1:3" x14ac:dyDescent="0.25">
      <c r="A19" s="7">
        <v>44070</v>
      </c>
      <c r="B19" s="8" t="str">
        <f t="shared" si="0"/>
        <v>第三季度</v>
      </c>
      <c r="C19" s="12" t="str">
        <f t="shared" si="1"/>
        <v>第三季度</v>
      </c>
    </row>
    <row r="20" spans="1:3" x14ac:dyDescent="0.25">
      <c r="A20" s="7">
        <v>44086</v>
      </c>
      <c r="B20" s="8" t="str">
        <f t="shared" si="0"/>
        <v>第三季度</v>
      </c>
      <c r="C20" s="12" t="str">
        <f t="shared" si="1"/>
        <v>第三季度</v>
      </c>
    </row>
    <row r="21" spans="1:3" x14ac:dyDescent="0.25">
      <c r="A21" s="7">
        <v>44041</v>
      </c>
      <c r="B21" s="8" t="str">
        <f t="shared" si="0"/>
        <v>第三季度</v>
      </c>
      <c r="C21" s="12" t="str">
        <f t="shared" si="1"/>
        <v>第三季度</v>
      </c>
    </row>
    <row r="22" spans="1:3" x14ac:dyDescent="0.25">
      <c r="A22" s="7">
        <v>44070</v>
      </c>
      <c r="B22" s="8" t="str">
        <f t="shared" si="0"/>
        <v>第三季度</v>
      </c>
      <c r="C22" s="12" t="str">
        <f t="shared" si="1"/>
        <v>第三季度</v>
      </c>
    </row>
    <row r="23" spans="1:3" x14ac:dyDescent="0.25">
      <c r="A23" s="7">
        <v>44086</v>
      </c>
      <c r="B23" s="8" t="str">
        <f t="shared" si="0"/>
        <v>第三季度</v>
      </c>
      <c r="C23" s="12" t="str">
        <f t="shared" si="1"/>
        <v>第三季度</v>
      </c>
    </row>
    <row r="24" spans="1:3" x14ac:dyDescent="0.25">
      <c r="A24" s="7">
        <v>44194</v>
      </c>
      <c r="B24" s="8" t="str">
        <f t="shared" si="0"/>
        <v>第四季度</v>
      </c>
      <c r="C24" s="12" t="str">
        <f t="shared" si="1"/>
        <v>第四季度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hlookup</vt:lpstr>
      <vt:lpstr>MATCH函数</vt:lpstr>
      <vt:lpstr>第三参数为0示例</vt:lpstr>
      <vt:lpstr>第三参数为1示例</vt:lpstr>
      <vt:lpstr>第三参数为-1示例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李艳凤</dc:creator>
  <cp:lastModifiedBy>Windows 用户</cp:lastModifiedBy>
  <dcterms:created xsi:type="dcterms:W3CDTF">2021-09-14T04:41:12Z</dcterms:created>
  <dcterms:modified xsi:type="dcterms:W3CDTF">2021-09-14T14:59:16Z</dcterms:modified>
</cp:coreProperties>
</file>