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8228" windowHeight="7632" activeTab="3"/>
  </bookViews>
  <sheets>
    <sheet name="IS函数" sheetId="4" r:id="rId1"/>
    <sheet name="ISERROR-isblank" sheetId="6" r:id="rId2"/>
    <sheet name="isref、islogical" sheetId="8" r:id="rId3"/>
    <sheet name="N" sheetId="9" r:id="rId4"/>
    <sheet name="na" sheetId="10" r:id="rId5"/>
    <sheet name="Sheet1" sheetId="11" r:id="rId6"/>
  </sheets>
  <calcPr calcId="144525"/>
</workbook>
</file>

<file path=xl/calcChain.xml><?xml version="1.0" encoding="utf-8"?>
<calcChain xmlns="http://schemas.openxmlformats.org/spreadsheetml/2006/main">
  <c r="H9" i="8" l="1"/>
  <c r="H10" i="8" a="1"/>
  <c r="H10" i="8"/>
  <c r="H11" i="8" a="1"/>
  <c r="H11" i="8"/>
  <c r="H12" i="8" a="1"/>
  <c r="H12" i="8"/>
  <c r="H13" i="8" a="1"/>
  <c r="H13" i="8"/>
  <c r="H14" i="8" a="1"/>
  <c r="H14" i="8" s="1"/>
  <c r="H15" i="8" a="1"/>
  <c r="H15" i="8"/>
  <c r="H16" i="8" a="1"/>
  <c r="H16" i="8"/>
  <c r="H17" i="8" a="1"/>
  <c r="H17" i="8"/>
  <c r="H18" i="8" a="1"/>
  <c r="H18" i="8"/>
  <c r="H19" i="8" a="1"/>
  <c r="H19" i="8"/>
  <c r="H20" i="8" a="1"/>
  <c r="H20" i="8"/>
  <c r="H21" i="8" a="1"/>
  <c r="H21" i="8"/>
  <c r="H22" i="8" a="1"/>
  <c r="H22" i="8"/>
  <c r="H23" i="8" a="1"/>
  <c r="H23" i="8"/>
  <c r="D33" i="10" a="1"/>
  <c r="D33" i="10" s="1"/>
  <c r="F12" i="10"/>
  <c r="E13" i="9"/>
  <c r="E14" i="9"/>
  <c r="E15" i="9" s="1"/>
  <c r="E16" i="9" s="1"/>
  <c r="E17" i="9" s="1"/>
  <c r="E18" i="9" s="1"/>
  <c r="E19" i="9" s="1"/>
  <c r="E20" i="9" s="1"/>
  <c r="C14" i="9"/>
  <c r="C15" i="9"/>
  <c r="C16" i="9"/>
  <c r="C17" i="9"/>
  <c r="C18" i="9"/>
  <c r="C19" i="9"/>
  <c r="C20" i="9"/>
  <c r="C13" i="9"/>
  <c r="D9" i="9"/>
  <c r="D10" i="9"/>
  <c r="D8" i="9"/>
  <c r="D7" i="9"/>
  <c r="D6" i="9"/>
  <c r="D5" i="9"/>
  <c r="D3" i="9"/>
  <c r="D4" i="9"/>
  <c r="D2" i="9"/>
  <c r="G9" i="8" a="1"/>
  <c r="G9" i="8" s="1"/>
  <c r="G10" i="8" a="1"/>
  <c r="G10" i="8" s="1"/>
  <c r="G11" i="8" a="1"/>
  <c r="G11" i="8"/>
  <c r="G12" i="8" a="1"/>
  <c r="G12" i="8" s="1"/>
  <c r="G13" i="8" a="1"/>
  <c r="G13" i="8"/>
  <c r="G14" i="8" a="1"/>
  <c r="G14" i="8" s="1"/>
  <c r="G15" i="8" a="1"/>
  <c r="G15" i="8"/>
  <c r="G16" i="8" a="1"/>
  <c r="G16" i="8" s="1"/>
  <c r="G17" i="8" a="1"/>
  <c r="G17" i="8"/>
  <c r="G18" i="8" a="1"/>
  <c r="G18" i="8" s="1"/>
  <c r="G19" i="8" a="1"/>
  <c r="G19" i="8"/>
  <c r="G20" i="8" a="1"/>
  <c r="G20" i="8" s="1"/>
  <c r="G21" i="8" a="1"/>
  <c r="G21" i="8"/>
  <c r="G22" i="8" a="1"/>
  <c r="G22" i="8" s="1"/>
  <c r="G23" i="8" a="1"/>
  <c r="G23" i="8"/>
  <c r="A3" i="8" l="1"/>
  <c r="A2" i="8"/>
  <c r="D4" i="8"/>
  <c r="B4" i="8"/>
  <c r="D32" i="10" l="1" a="1"/>
  <c r="D32" i="10" s="1"/>
  <c r="E12" i="10"/>
  <c r="A12" i="10"/>
  <c r="D12" i="10" s="1"/>
  <c r="D14" i="9"/>
  <c r="D15" i="9" s="1"/>
  <c r="D16" i="9" s="1"/>
  <c r="D17" i="9" s="1"/>
  <c r="D18" i="9" s="1"/>
  <c r="D19" i="9" s="1"/>
  <c r="D20" i="9" s="1"/>
  <c r="D13" i="9"/>
  <c r="C7" i="9"/>
  <c r="C10" i="9"/>
  <c r="B10" i="9"/>
  <c r="C9" i="9"/>
  <c r="C8" i="9"/>
  <c r="C6" i="9"/>
  <c r="B5" i="9"/>
  <c r="C5" i="9" s="1"/>
  <c r="B3" i="9"/>
  <c r="C3" i="9" s="1"/>
  <c r="B2" i="9"/>
  <c r="C2" i="9" s="1"/>
  <c r="B18" i="4"/>
  <c r="B17" i="4"/>
  <c r="B16" i="4"/>
  <c r="B13" i="4"/>
  <c r="B14" i="4"/>
  <c r="B15" i="4"/>
  <c r="B12" i="4"/>
  <c r="F11" i="8" a="1"/>
  <c r="F11" i="8" s="1"/>
  <c r="F12" i="8" a="1"/>
  <c r="F12" i="8" s="1"/>
  <c r="F13" i="8" a="1"/>
  <c r="F13" i="8" s="1"/>
  <c r="F14" i="8" a="1"/>
  <c r="F14" i="8" s="1"/>
  <c r="F15" i="8" a="1"/>
  <c r="F15" i="8" s="1"/>
  <c r="F16" i="8" a="1"/>
  <c r="F16" i="8" s="1"/>
  <c r="F17" i="8" a="1"/>
  <c r="F17" i="8" s="1"/>
  <c r="F18" i="8" a="1"/>
  <c r="F18" i="8" s="1"/>
  <c r="F19" i="8" a="1"/>
  <c r="F19" i="8" s="1"/>
  <c r="F20" i="8" a="1"/>
  <c r="F20" i="8" s="1"/>
  <c r="F21" i="8" a="1"/>
  <c r="F21" i="8" s="1"/>
  <c r="F22" i="8" a="1"/>
  <c r="F22" i="8" s="1"/>
  <c r="F23" i="8" a="1"/>
  <c r="F23" i="8" s="1"/>
  <c r="F9" i="8" a="1"/>
  <c r="F9" i="8" s="1"/>
  <c r="F10" i="8" a="1"/>
  <c r="F10" i="8" s="1"/>
  <c r="C12" i="10" l="1"/>
  <c r="B4" i="9"/>
  <c r="C4" i="9" s="1"/>
  <c r="A15" i="4"/>
  <c r="A12" i="4"/>
  <c r="A13" i="4"/>
  <c r="A14" i="4" s="1"/>
  <c r="B38" i="6" l="1" a="1"/>
  <c r="B38" i="6" s="1"/>
  <c r="D32" i="6"/>
  <c r="D33" i="6"/>
  <c r="D34" i="6"/>
  <c r="D35" i="6"/>
  <c r="D36" i="6"/>
  <c r="D31" i="6"/>
  <c r="E12" i="6" a="1"/>
  <c r="E12" i="6" s="1"/>
  <c r="E13" i="6" a="1"/>
  <c r="E13" i="6" s="1"/>
  <c r="E14" i="6" a="1"/>
  <c r="E14" i="6" s="1"/>
  <c r="E15" i="6" a="1"/>
  <c r="E15" i="6" s="1"/>
  <c r="E16" i="6" a="1"/>
  <c r="E16" i="6" s="1"/>
  <c r="E17" i="6" a="1"/>
  <c r="E17" i="6" s="1"/>
  <c r="E18" i="6" a="1"/>
  <c r="E18" i="6" s="1"/>
  <c r="E19" i="6" a="1"/>
  <c r="E19" i="6" s="1"/>
  <c r="E20" i="6" a="1"/>
  <c r="E20" i="6" s="1"/>
  <c r="E21" i="6" a="1"/>
  <c r="E21" i="6" s="1"/>
  <c r="E22" i="6" a="1"/>
  <c r="E22" i="6" s="1"/>
  <c r="E23" i="6" a="1"/>
  <c r="E23" i="6" s="1"/>
  <c r="E24" i="6" a="1"/>
  <c r="E24" i="6" s="1"/>
  <c r="E25" i="6" a="1"/>
  <c r="E25" i="6" s="1"/>
  <c r="E11" i="6" a="1"/>
  <c r="E11" i="6" s="1"/>
  <c r="C4" i="6"/>
  <c r="C3" i="6"/>
  <c r="B2" i="6" l="1"/>
  <c r="B3" i="6"/>
  <c r="C1" i="6"/>
  <c r="B1" i="6"/>
  <c r="C4" i="4"/>
  <c r="C7" i="4"/>
  <c r="C5" i="4"/>
  <c r="C3" i="4"/>
  <c r="C2" i="4"/>
  <c r="A20" i="4"/>
</calcChain>
</file>

<file path=xl/comments1.xml><?xml version="1.0" encoding="utf-8"?>
<comments xmlns="http://schemas.openxmlformats.org/spreadsheetml/2006/main">
  <authors>
    <author>李艳凤</author>
  </authors>
  <commentList>
    <comment ref="A1" authorId="0">
      <text>
        <r>
          <rPr>
            <b/>
            <sz val="10"/>
            <color indexed="81"/>
            <rFont val="宋体"/>
            <family val="3"/>
            <charset val="134"/>
          </rPr>
          <t>李艳凤:</t>
        </r>
        <r>
          <rPr>
            <sz val="10"/>
            <color indexed="81"/>
            <rFont val="宋体"/>
            <family val="3"/>
            <charset val="134"/>
          </rPr>
          <t xml:space="preserve">
捕捉所有错误值</t>
        </r>
      </text>
    </comment>
    <comment ref="A3" authorId="0">
      <text>
        <r>
          <rPr>
            <b/>
            <sz val="10"/>
            <color indexed="81"/>
            <rFont val="宋体"/>
            <family val="3"/>
            <charset val="134"/>
          </rPr>
          <t>李艳凤:</t>
        </r>
        <r>
          <rPr>
            <sz val="10"/>
            <color indexed="81"/>
            <rFont val="宋体"/>
            <family val="3"/>
            <charset val="134"/>
          </rPr>
          <t xml:space="preserve">
值不存在</t>
        </r>
      </text>
    </comment>
  </commentList>
</comments>
</file>

<file path=xl/sharedStrings.xml><?xml version="1.0" encoding="utf-8"?>
<sst xmlns="http://schemas.openxmlformats.org/spreadsheetml/2006/main" count="140" uniqueCount="84">
  <si>
    <t>ISERR(value)</t>
  </si>
  <si>
    <t>ISERROR(value)</t>
  </si>
  <si>
    <t>ISLOGICAL(value)</t>
  </si>
  <si>
    <t>ISNA(value)</t>
  </si>
  <si>
    <t>ISNUMBER(value)</t>
  </si>
  <si>
    <t>ISTEXT(value)</t>
  </si>
  <si>
    <t xml:space="preserve">=ISLOGICAL(TRUE) 检验 TRUE 是否为逻辑值 TRUE </t>
  </si>
  <si>
    <t xml:space="preserve">=ISNUMBER(4) 检验 4 是否为数值 TRUE </t>
  </si>
  <si>
    <t xml:space="preserve">=ISREF(G8) 检验 G8 是否为有效引用 TRUE </t>
  </si>
  <si>
    <t>is函数</t>
    <phoneticPr fontId="1" type="noConversion"/>
  </si>
  <si>
    <t xml:space="preserve">ISBLANK 值为空白单元格 </t>
  </si>
  <si>
    <t xml:space="preserve">ISERR 值为任意错误值（除去 #N/A） </t>
  </si>
  <si>
    <t xml:space="preserve">ISERROR 值为任意错误值（#N/A、#VALUE!、#REF!、#DIV/0!、#NUM!、#NAME? 或 #NULL!） </t>
  </si>
  <si>
    <t xml:space="preserve">ISLOGICAL 值为逻辑值 </t>
  </si>
  <si>
    <t xml:space="preserve">ISNA 值为错误值 #N/A（值不存在） </t>
  </si>
  <si>
    <t xml:space="preserve">ISNUMBER 值为数字 </t>
  </si>
  <si>
    <t xml:space="preserve">ISREF 值为引用 </t>
  </si>
  <si>
    <t xml:space="preserve">ISTEXT 值为文本 </t>
  </si>
  <si>
    <t>说明</t>
    <phoneticPr fontId="1" type="noConversion"/>
  </si>
  <si>
    <t>示例</t>
    <phoneticPr fontId="1" type="noConversion"/>
  </si>
  <si>
    <t>ISBLANK(value)</t>
    <phoneticPr fontId="1" type="noConversion"/>
  </si>
  <si>
    <t>姓名</t>
    <phoneticPr fontId="1" type="noConversion"/>
  </si>
  <si>
    <t>数学</t>
    <phoneticPr fontId="1" type="noConversion"/>
  </si>
  <si>
    <t>语文</t>
    <phoneticPr fontId="1" type="noConversion"/>
  </si>
  <si>
    <t>英语</t>
    <phoneticPr fontId="1" type="noConversion"/>
  </si>
  <si>
    <t>王军</t>
    <phoneticPr fontId="5" type="noConversion"/>
  </si>
  <si>
    <t>李高峰</t>
    <phoneticPr fontId="5" type="noConversion"/>
  </si>
  <si>
    <t>王玉梅</t>
    <phoneticPr fontId="5" type="noConversion"/>
  </si>
  <si>
    <t>闫慧君</t>
    <phoneticPr fontId="5" type="noConversion"/>
  </si>
  <si>
    <t>张大军</t>
    <phoneticPr fontId="5" type="noConversion"/>
  </si>
  <si>
    <t>胡蝶</t>
    <phoneticPr fontId="5" type="noConversion"/>
  </si>
  <si>
    <t>袁龙梅</t>
    <phoneticPr fontId="5" type="noConversion"/>
  </si>
  <si>
    <t>柏瀚</t>
    <phoneticPr fontId="5" type="noConversion"/>
  </si>
  <si>
    <t>陈杭</t>
    <phoneticPr fontId="5" type="noConversion"/>
  </si>
  <si>
    <t>叶微微</t>
    <phoneticPr fontId="5" type="noConversion"/>
  </si>
  <si>
    <t>王伟</t>
    <phoneticPr fontId="5" type="noConversion"/>
  </si>
  <si>
    <t>潘杨</t>
    <phoneticPr fontId="5" type="noConversion"/>
  </si>
  <si>
    <t>赵美秀</t>
    <phoneticPr fontId="5" type="noConversion"/>
  </si>
  <si>
    <t>周敏</t>
    <phoneticPr fontId="5" type="noConversion"/>
  </si>
  <si>
    <t>娄丽萍</t>
    <phoneticPr fontId="5" type="noConversion"/>
  </si>
  <si>
    <t xml:space="preserve">空白单元格 </t>
    <phoneticPr fontId="1" type="noConversion"/>
  </si>
  <si>
    <t>说明：空为“缺考”</t>
    <phoneticPr fontId="1" type="noConversion"/>
  </si>
  <si>
    <t>统计全科参加考试的总成绩</t>
    <phoneticPr fontId="1" type="noConversion"/>
  </si>
  <si>
    <t>1、ISBLANK(VALUE)</t>
    <phoneticPr fontId="1" type="noConversion"/>
  </si>
  <si>
    <t>2、ISERROR(VALUE)</t>
    <phoneticPr fontId="1" type="noConversion"/>
  </si>
  <si>
    <t>产品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</si>
  <si>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</si>
  <si>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</si>
  <si>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</si>
  <si>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无</t>
    <phoneticPr fontId="1" type="noConversion"/>
  </si>
  <si>
    <t>无</t>
    <phoneticPr fontId="1" type="noConversion"/>
  </si>
  <si>
    <t>A1</t>
    <phoneticPr fontId="1" type="noConversion"/>
  </si>
  <si>
    <t>A2</t>
    <phoneticPr fontId="1" type="noConversion"/>
  </si>
  <si>
    <t>A3</t>
  </si>
  <si>
    <t>A4</t>
  </si>
  <si>
    <t>A5</t>
  </si>
  <si>
    <t>A6</t>
  </si>
  <si>
    <t>平均金额：</t>
    <phoneticPr fontId="1" type="noConversion"/>
  </si>
  <si>
    <t>总分</t>
    <phoneticPr fontId="1" type="noConversion"/>
  </si>
  <si>
    <t>缺考</t>
    <phoneticPr fontId="1" type="noConversion"/>
  </si>
  <si>
    <t>缺考</t>
    <phoneticPr fontId="1" type="noConversion"/>
  </si>
  <si>
    <t>不及格科目数</t>
    <phoneticPr fontId="1" type="noConversion"/>
  </si>
  <si>
    <t>N(VALUE)</t>
    <phoneticPr fontId="1" type="noConversion"/>
  </si>
  <si>
    <t>将不是数字形式的值转换为数值形式。日期转换成序列值，TRUE转换为1，其他值转换为0</t>
    <phoneticPr fontId="1" type="noConversion"/>
  </si>
  <si>
    <t>"123"</t>
    <phoneticPr fontId="1" type="noConversion"/>
  </si>
  <si>
    <t>数据</t>
    <phoneticPr fontId="1" type="noConversion"/>
  </si>
  <si>
    <t>N函数转换</t>
    <phoneticPr fontId="1" type="noConversion"/>
  </si>
  <si>
    <t>数据类型</t>
    <phoneticPr fontId="1" type="noConversion"/>
  </si>
  <si>
    <t>逻辑值</t>
    <phoneticPr fontId="1" type="noConversion"/>
  </si>
  <si>
    <t>文本</t>
    <phoneticPr fontId="1" type="noConversion"/>
  </si>
  <si>
    <t>日期型</t>
    <phoneticPr fontId="1" type="noConversion"/>
  </si>
  <si>
    <t>数字</t>
    <phoneticPr fontId="1" type="noConversion"/>
  </si>
  <si>
    <t>错误值</t>
    <phoneticPr fontId="1" type="noConversion"/>
  </si>
  <si>
    <t>中国</t>
    <phoneticPr fontId="1" type="noConversion"/>
  </si>
  <si>
    <t>日期</t>
    <phoneticPr fontId="1" type="noConversion"/>
  </si>
  <si>
    <t>银行存款</t>
    <phoneticPr fontId="1" type="noConversion"/>
  </si>
  <si>
    <t>积数</t>
    <phoneticPr fontId="1" type="noConversion"/>
  </si>
  <si>
    <t>na()函数：</t>
    <phoneticPr fontId="1" type="noConversion"/>
  </si>
  <si>
    <t>求出缺考人数：</t>
    <phoneticPr fontId="1" type="noConversion"/>
  </si>
  <si>
    <t>ISREF(value)</t>
    <phoneticPr fontId="1" type="noConversion"/>
  </si>
  <si>
    <t>(</t>
    <phoneticPr fontId="1" type="noConversion"/>
  </si>
  <si>
    <t>1、ISREF(value)</t>
    <phoneticPr fontId="1" type="noConversion"/>
  </si>
  <si>
    <t>2、islogical(value)</t>
    <phoneticPr fontId="1" type="noConversion"/>
  </si>
  <si>
    <t xml:space="preserve">ISLOGICAL(TRUE) 检验 TRUE 是否为逻辑值 TRUE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</si>
</sst>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1"/>
      <name val="宋体"/>
      <family val="3"/>
      <charset val="134"/>
    </font>
    <font>
      <b/>
      <sz val="10"/>
      <color indexed="8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5</xdr:col>
      <xdr:colOff>494943</xdr:colOff>
      <xdr:row>9</xdr:row>
      <xdr:rowOff>9345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114300"/>
          <a:ext cx="2857143" cy="1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10" sqref="B10"/>
    </sheetView>
  </sheetViews>
  <sheetFormatPr defaultRowHeight="14.4"/>
  <cols>
    <col min="1" max="1" width="18.77734375" customWidth="1"/>
    <col min="2" max="2" width="66" style="3" customWidth="1"/>
    <col min="3" max="3" width="45.109375" customWidth="1"/>
    <col min="4" max="4" width="15" bestFit="1" customWidth="1"/>
    <col min="5" max="5" width="17.21875" bestFit="1" customWidth="1"/>
    <col min="6" max="6" width="11.6640625" bestFit="1" customWidth="1"/>
    <col min="7" max="7" width="17.21875" bestFit="1" customWidth="1"/>
    <col min="8" max="8" width="16.109375" bestFit="1" customWidth="1"/>
    <col min="9" max="9" width="12.77734375" bestFit="1" customWidth="1"/>
    <col min="10" max="10" width="18.77734375" bestFit="1" customWidth="1"/>
    <col min="11" max="11" width="19.88671875" bestFit="1" customWidth="1"/>
  </cols>
  <sheetData>
    <row r="1" spans="1:3">
      <c r="A1" s="1" t="s">
        <v>9</v>
      </c>
      <c r="B1" s="2" t="s">
        <v>18</v>
      </c>
      <c r="C1" s="1" t="s">
        <v>19</v>
      </c>
    </row>
    <row r="2" spans="1:3">
      <c r="A2" s="1" t="s">
        <v>20</v>
      </c>
      <c r="B2" s="2" t="s">
        <v>10</v>
      </c>
      <c r="C2" s="1" t="str">
        <f>"=ISBLANK(D1)返回TRUE"</f>
        <v>=ISBLANK(D1)返回TRUE</v>
      </c>
    </row>
    <row r="3" spans="1:3">
      <c r="A3" s="1" t="s">
        <v>1</v>
      </c>
      <c r="B3" s="2" t="s">
        <v>12</v>
      </c>
      <c r="C3" s="1" t="str">
        <f>"ISERROR(2/0)返回TRUE"</f>
        <v>ISERROR(2/0)返回TRUE</v>
      </c>
    </row>
    <row r="4" spans="1:3">
      <c r="A4" s="1" t="s">
        <v>0</v>
      </c>
      <c r="B4" s="2" t="s">
        <v>11</v>
      </c>
      <c r="C4" s="1" t="str">
        <f>"=ISERR(A22)返回FALSE"</f>
        <v>=ISERR(A22)返回FALSE</v>
      </c>
    </row>
    <row r="5" spans="1:3">
      <c r="A5" s="1" t="s">
        <v>3</v>
      </c>
      <c r="B5" s="2" t="s">
        <v>14</v>
      </c>
      <c r="C5" s="1" t="str">
        <f>"VLOOKUP(D3,A1:A10,1)返回#N/A"</f>
        <v>VLOOKUP(D3,A1:A10,1)返回#N/A</v>
      </c>
    </row>
    <row r="6" spans="1:3">
      <c r="A6" s="1" t="s">
        <v>4</v>
      </c>
      <c r="B6" s="2" t="s">
        <v>15</v>
      </c>
      <c r="C6" s="1" t="s">
        <v>7</v>
      </c>
    </row>
    <row r="7" spans="1:3">
      <c r="A7" s="1" t="s">
        <v>5</v>
      </c>
      <c r="B7" s="2" t="s">
        <v>17</v>
      </c>
      <c r="C7" s="1" t="str">
        <f>"=ISTEXT(B10)返回TRUE"</f>
        <v>=ISTEXT(B10)返回TRUE</v>
      </c>
    </row>
    <row r="8" spans="1:3" s="5" customFormat="1">
      <c r="A8" s="11" t="s">
        <v>79</v>
      </c>
      <c r="B8" s="12" t="s">
        <v>16</v>
      </c>
      <c r="C8" s="11" t="s">
        <v>8</v>
      </c>
    </row>
    <row r="9" spans="1:3" s="5" customFormat="1">
      <c r="A9" s="11" t="s">
        <v>2</v>
      </c>
      <c r="B9" s="12" t="s">
        <v>13</v>
      </c>
      <c r="C9" s="11" t="s">
        <v>6</v>
      </c>
    </row>
    <row r="10" spans="1:3">
      <c r="A10" s="13" t="s">
        <v>62</v>
      </c>
      <c r="B10" s="2" t="s">
        <v>63</v>
      </c>
      <c r="C10" s="1"/>
    </row>
    <row r="12" spans="1:3">
      <c r="A12" s="14" t="b">
        <f>ISREF(A1:A5)</f>
        <v>1</v>
      </c>
      <c r="B12" s="3">
        <f>N(A12)</f>
        <v>1</v>
      </c>
    </row>
    <row r="13" spans="1:3">
      <c r="A13" s="14" t="b">
        <f>ISREF(123)</f>
        <v>0</v>
      </c>
      <c r="B13" s="3">
        <f t="shared" ref="B13:B15" si="0">N(A13)</f>
        <v>0</v>
      </c>
    </row>
    <row r="14" spans="1:3">
      <c r="A14" s="14" t="b">
        <f>ISLOGICAL(A13)</f>
        <v>1</v>
      </c>
      <c r="B14" s="3">
        <f t="shared" si="0"/>
        <v>1</v>
      </c>
    </row>
    <row r="15" spans="1:3">
      <c r="A15" s="14" t="b">
        <f>ISLOGICAL(A10)</f>
        <v>0</v>
      </c>
      <c r="B15" s="3">
        <f t="shared" si="0"/>
        <v>0</v>
      </c>
    </row>
    <row r="16" spans="1:3">
      <c r="A16" s="14" t="s">
        <v>64</v>
      </c>
      <c r="B16" s="3">
        <f>N(A16)</f>
        <v>0</v>
      </c>
    </row>
    <row r="17" spans="1:2">
      <c r="A17" s="15">
        <v>44397</v>
      </c>
      <c r="B17" s="3">
        <f>N(A17)</f>
        <v>44397</v>
      </c>
    </row>
    <row r="18" spans="1:2">
      <c r="A18" s="14">
        <v>123</v>
      </c>
      <c r="B18" s="3">
        <f>N(A18)</f>
        <v>123</v>
      </c>
    </row>
    <row r="20" spans="1:2">
      <c r="A20" t="e">
        <f>VLOOKUP(A11,A1:A8,1)</f>
        <v>#N/A</v>
      </c>
    </row>
    <row r="23" spans="1:2">
      <c r="A23" t="b"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topLeftCell="A4" zoomScaleNormal="100" workbookViewId="0">
      <selection activeCell="D26" sqref="D26"/>
    </sheetView>
  </sheetViews>
  <sheetFormatPr defaultRowHeight="14.4"/>
  <cols>
    <col min="1" max="1" width="16.109375" bestFit="1" customWidth="1"/>
    <col min="2" max="2" width="11.33203125" customWidth="1"/>
  </cols>
  <sheetData>
    <row r="1" spans="1:5">
      <c r="A1" s="4" t="s">
        <v>1</v>
      </c>
      <c r="B1" t="b">
        <f>ISERROR(1/0)</f>
        <v>1</v>
      </c>
      <c r="C1" t="b">
        <f>ISERROR(VLOOKUP(A7,A1:A3,1))</f>
        <v>1</v>
      </c>
    </row>
    <row r="2" spans="1:5">
      <c r="A2" s="4" t="s">
        <v>0</v>
      </c>
      <c r="B2" t="b">
        <f>ISERR(VLOOKUP(A7,A1:A3,1))</f>
        <v>0</v>
      </c>
    </row>
    <row r="3" spans="1:5">
      <c r="A3" s="4" t="s">
        <v>3</v>
      </c>
      <c r="B3" t="b">
        <f>ISERROR(VLOOKUP(A7,A1:A3,1))</f>
        <v>1</v>
      </c>
      <c r="C3" t="b">
        <f>ISNA(1/0)</f>
        <v>0</v>
      </c>
    </row>
    <row r="4" spans="1:5">
      <c r="A4" s="1" t="s">
        <v>20</v>
      </c>
      <c r="B4" s="2" t="s">
        <v>40</v>
      </c>
      <c r="C4" t="b">
        <f>ISBLANK(E3)</f>
        <v>1</v>
      </c>
    </row>
    <row r="7" spans="1:5">
      <c r="A7" s="5"/>
    </row>
    <row r="9" spans="1:5">
      <c r="A9" t="s">
        <v>43</v>
      </c>
    </row>
    <row r="10" spans="1:5">
      <c r="A10" s="1" t="s">
        <v>21</v>
      </c>
      <c r="B10" s="7" t="s">
        <v>22</v>
      </c>
      <c r="C10" s="7" t="s">
        <v>23</v>
      </c>
      <c r="D10" s="7" t="s">
        <v>24</v>
      </c>
      <c r="E10" s="1" t="s">
        <v>58</v>
      </c>
    </row>
    <row r="11" spans="1:5">
      <c r="A11" s="6" t="s">
        <v>25</v>
      </c>
      <c r="B11" s="7">
        <v>94</v>
      </c>
      <c r="C11" s="7">
        <v>100</v>
      </c>
      <c r="D11" s="7">
        <v>97</v>
      </c>
      <c r="E11" s="1">
        <f t="array" ref="E11">IF(SUM(--(ISBLANK(B11:D11)))=0,SUM(B11:D11))</f>
        <v>291</v>
      </c>
    </row>
    <row r="12" spans="1:5">
      <c r="A12" s="6" t="s">
        <v>26</v>
      </c>
      <c r="B12" s="7">
        <v>89</v>
      </c>
      <c r="C12" s="7">
        <v>52</v>
      </c>
      <c r="D12" s="7">
        <v>93</v>
      </c>
      <c r="E12" s="1">
        <f t="array" ref="E12">IF(SUM(--(ISBLANK(B12:D12)))=0,SUM(B12:D12),"")</f>
        <v>234</v>
      </c>
    </row>
    <row r="13" spans="1:5">
      <c r="A13" s="6" t="s">
        <v>27</v>
      </c>
      <c r="B13" s="7">
        <v>81</v>
      </c>
      <c r="C13" s="7">
        <v>78</v>
      </c>
      <c r="D13" s="7">
        <v>97</v>
      </c>
      <c r="E13" s="1">
        <f t="array" ref="E13">IF(SUM(--(ISBLANK(B13:D13)))=0,SUM(B13:D13),"")</f>
        <v>256</v>
      </c>
    </row>
    <row r="14" spans="1:5">
      <c r="A14" s="6" t="s">
        <v>28</v>
      </c>
      <c r="B14" s="7">
        <v>94</v>
      </c>
      <c r="C14" s="7">
        <v>92</v>
      </c>
      <c r="D14" s="7">
        <v>95</v>
      </c>
      <c r="E14" s="1">
        <f t="array" ref="E14">IF(SUM(--(ISBLANK(B14:D14)))=0,SUM(B14:D14),"")</f>
        <v>281</v>
      </c>
    </row>
    <row r="15" spans="1:5">
      <c r="A15" s="6" t="s">
        <v>29</v>
      </c>
      <c r="B15" s="7">
        <v>57</v>
      </c>
      <c r="C15" s="7">
        <v>93</v>
      </c>
      <c r="D15" s="7">
        <v>87</v>
      </c>
      <c r="E15" s="1">
        <f t="array" ref="E15">IF(SUM(--(ISBLANK(B15:D15)))=0,SUM(B15:D15),"")</f>
        <v>237</v>
      </c>
    </row>
    <row r="16" spans="1:5">
      <c r="A16" s="6" t="s">
        <v>30</v>
      </c>
      <c r="B16" s="7">
        <v>88</v>
      </c>
      <c r="C16" s="7"/>
      <c r="D16" s="7">
        <v>50</v>
      </c>
      <c r="E16" s="1" t="str">
        <f t="array" ref="E16">IF(SUM(--(ISBLANK(B16:D16)))=0,SUM(B16:D16),"")</f>
        <v/>
      </c>
    </row>
    <row r="17" spans="1:5">
      <c r="A17" s="6" t="s">
        <v>31</v>
      </c>
      <c r="B17" s="7">
        <v>54</v>
      </c>
      <c r="C17" s="7">
        <v>75</v>
      </c>
      <c r="D17" s="7">
        <v>62</v>
      </c>
      <c r="E17" s="1">
        <f t="array" ref="E17">IF(SUM(--(ISBLANK(B17:D17)))=0,SUM(B17:D17),"")</f>
        <v>191</v>
      </c>
    </row>
    <row r="18" spans="1:5">
      <c r="A18" s="6" t="s">
        <v>32</v>
      </c>
      <c r="B18" s="7">
        <v>97</v>
      </c>
      <c r="C18" s="7">
        <v>57</v>
      </c>
      <c r="D18" s="7">
        <v>86</v>
      </c>
      <c r="E18" s="1">
        <f t="array" ref="E18">IF(SUM(--(ISBLANK(B18:D18)))=0,SUM(B18:D18),"")</f>
        <v>240</v>
      </c>
    </row>
    <row r="19" spans="1:5">
      <c r="A19" s="6" t="s">
        <v>33</v>
      </c>
      <c r="B19" s="7"/>
      <c r="C19" s="7">
        <v>77</v>
      </c>
      <c r="D19" s="7">
        <v>99</v>
      </c>
      <c r="E19" s="1" t="str">
        <f t="array" ref="E19">IF(SUM(--(ISBLANK(B19:D19)))=0,SUM(B19:D19),"")</f>
        <v/>
      </c>
    </row>
    <row r="20" spans="1:5">
      <c r="A20" s="6" t="s">
        <v>34</v>
      </c>
      <c r="B20" s="7">
        <v>62</v>
      </c>
      <c r="C20" s="7">
        <v>57</v>
      </c>
      <c r="D20" s="7">
        <v>63</v>
      </c>
      <c r="E20" s="1">
        <f t="array" ref="E20">IF(SUM(--(ISBLANK(B20:D20)))=0,SUM(B20:D20),"")</f>
        <v>182</v>
      </c>
    </row>
    <row r="21" spans="1:5">
      <c r="A21" s="6" t="s">
        <v>35</v>
      </c>
      <c r="B21" s="7">
        <v>90</v>
      </c>
      <c r="C21" s="7">
        <v>92</v>
      </c>
      <c r="D21" s="7">
        <v>98</v>
      </c>
      <c r="E21" s="1">
        <f t="array" ref="E21">IF(SUM(--(ISBLANK(B21:D21)))=0,SUM(B21:D21),"")</f>
        <v>280</v>
      </c>
    </row>
    <row r="22" spans="1:5">
      <c r="A22" s="6" t="s">
        <v>36</v>
      </c>
      <c r="B22" s="7">
        <v>82</v>
      </c>
      <c r="C22" s="7">
        <v>81</v>
      </c>
      <c r="D22" s="7">
        <v>66</v>
      </c>
      <c r="E22" s="1">
        <f t="array" ref="E22">IF(SUM(--(ISBLANK(B22:D22)))=0,SUM(B22:D22),"")</f>
        <v>229</v>
      </c>
    </row>
    <row r="23" spans="1:5">
      <c r="A23" s="6" t="s">
        <v>37</v>
      </c>
      <c r="B23" s="7">
        <v>87</v>
      </c>
      <c r="C23" s="7">
        <v>74</v>
      </c>
      <c r="D23" s="7"/>
      <c r="E23" s="1" t="str">
        <f t="array" ref="E23">IF(SUM(--(ISBLANK(B23:D23)))=0,SUM(B23:D23),"")</f>
        <v/>
      </c>
    </row>
    <row r="24" spans="1:5">
      <c r="A24" s="6" t="s">
        <v>38</v>
      </c>
      <c r="B24" s="7">
        <v>67</v>
      </c>
      <c r="C24" s="7">
        <v>88</v>
      </c>
      <c r="D24" s="7">
        <v>75</v>
      </c>
      <c r="E24" s="1">
        <f t="array" ref="E24">IF(SUM(--(ISBLANK(B24:D24)))=0,SUM(B24:D24),"")</f>
        <v>230</v>
      </c>
    </row>
    <row r="25" spans="1:5">
      <c r="A25" s="6" t="s">
        <v>39</v>
      </c>
      <c r="B25" s="7">
        <v>96</v>
      </c>
      <c r="C25" s="7">
        <v>90</v>
      </c>
      <c r="D25" s="7">
        <v>93</v>
      </c>
      <c r="E25" s="1">
        <f t="array" ref="E25">IF(SUM(--(ISBLANK(B25:D25)))=0,SUM(B25:D25),"")</f>
        <v>279</v>
      </c>
    </row>
    <row r="26" spans="1:5">
      <c r="A26" s="8" t="s">
        <v>41</v>
      </c>
    </row>
    <row r="27" spans="1:5">
      <c r="A27" s="8" t="s">
        <v>42</v>
      </c>
    </row>
    <row r="28" spans="1:5">
      <c r="A28" s="9" t="s">
        <v>44</v>
      </c>
    </row>
    <row r="30" spans="1:5">
      <c r="A30" s="10" t="s">
        <v>45</v>
      </c>
      <c r="B30" s="1" t="s">
        <v>46</v>
      </c>
      <c r="C30" s="1" t="s">
        <v>47</v>
      </c>
      <c r="D30" s="1" t="s">
        <v>48</v>
      </c>
    </row>
    <row r="31" spans="1:5">
      <c r="A31" s="1" t="s">
        <v>51</v>
      </c>
      <c r="B31" s="1">
        <v>127</v>
      </c>
      <c r="C31" s="1" t="s">
        <v>49</v>
      </c>
      <c r="D31" s="1" t="str">
        <f>IF(ISERROR(B31*C31),"",B31*C31)</f>
        <v/>
      </c>
    </row>
    <row r="32" spans="1:5">
      <c r="A32" s="1" t="s">
        <v>52</v>
      </c>
      <c r="B32" s="1">
        <v>496</v>
      </c>
      <c r="C32" s="1">
        <v>111</v>
      </c>
      <c r="D32" s="1">
        <f t="shared" ref="D32:D36" si="0">IF(ISERROR(B32*C32),"",B32*C32)</f>
        <v>55056</v>
      </c>
    </row>
    <row r="33" spans="1:4">
      <c r="A33" s="1" t="s">
        <v>53</v>
      </c>
      <c r="B33" s="1">
        <v>350</v>
      </c>
      <c r="C33" s="1">
        <v>160</v>
      </c>
      <c r="D33" s="1">
        <f t="shared" si="0"/>
        <v>56000</v>
      </c>
    </row>
    <row r="34" spans="1:4">
      <c r="A34" s="1" t="s">
        <v>54</v>
      </c>
      <c r="B34" s="1">
        <v>464</v>
      </c>
      <c r="C34" s="1" t="s">
        <v>50</v>
      </c>
      <c r="D34" s="1" t="str">
        <f t="shared" si="0"/>
        <v/>
      </c>
    </row>
    <row r="35" spans="1:4">
      <c r="A35" s="1" t="s">
        <v>55</v>
      </c>
      <c r="B35" s="1">
        <v>112</v>
      </c>
      <c r="C35" s="1">
        <v>130</v>
      </c>
      <c r="D35" s="1">
        <f t="shared" si="0"/>
        <v>14560</v>
      </c>
    </row>
    <row r="36" spans="1:4">
      <c r="A36" s="1" t="s">
        <v>56</v>
      </c>
      <c r="B36" s="1">
        <v>263</v>
      </c>
      <c r="C36" s="1">
        <v>80</v>
      </c>
      <c r="D36" s="1">
        <f t="shared" si="0"/>
        <v>21040</v>
      </c>
    </row>
    <row r="38" spans="1:4">
      <c r="A38" t="s">
        <v>57</v>
      </c>
      <c r="B38">
        <f t="array" ref="B38">AVERAGE(IF(ISERROR(B31:B36*C31:C36),"",B31:B36*C31:C36))</f>
        <v>36664</v>
      </c>
    </row>
  </sheetData>
  <phoneticPr fontId="1" type="noConversion"/>
  <pageMargins left="0.7" right="0.7" top="0.75" bottom="0.75" header="0.3" footer="0.3"/>
  <pageSetup paperSize="512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K11" sqref="K11"/>
    </sheetView>
  </sheetViews>
  <sheetFormatPr defaultRowHeight="14.4"/>
  <cols>
    <col min="4" max="4" width="6.5546875" bestFit="1" customWidth="1"/>
    <col min="6" max="6" width="13" bestFit="1" customWidth="1"/>
  </cols>
  <sheetData>
    <row r="1" spans="1:13">
      <c r="A1" t="s">
        <v>81</v>
      </c>
    </row>
    <row r="2" spans="1:13">
      <c r="A2" s="13" t="str">
        <f>"ISREF(m3) 检验m3 是否为有效引用 TRUE "</f>
        <v xml:space="preserve">ISREF(m3) 检验m3 是否为有效引用 TRUE </v>
      </c>
    </row>
    <row r="3" spans="1:13">
      <c r="A3" t="b">
        <f>ISREF(M3)</f>
        <v>1</v>
      </c>
    </row>
    <row r="4" spans="1:13">
      <c r="B4" t="b">
        <f ca="1">ISREF(INDIRECT("n"&amp;"！a1"))</f>
        <v>1</v>
      </c>
      <c r="D4" t="b">
        <f ca="1">ISREF(INDIRECT("sheet10" &amp; "!a1"))</f>
        <v>0</v>
      </c>
    </row>
    <row r="6" spans="1:13">
      <c r="A6" t="s">
        <v>82</v>
      </c>
    </row>
    <row r="7" spans="1:13">
      <c r="A7" t="s">
        <v>83</v>
      </c>
    </row>
    <row r="8" spans="1:13">
      <c r="B8" s="1" t="s">
        <v>21</v>
      </c>
      <c r="C8" s="7" t="s">
        <v>22</v>
      </c>
      <c r="D8" s="7" t="s">
        <v>23</v>
      </c>
      <c r="E8" s="7" t="s">
        <v>24</v>
      </c>
      <c r="F8" s="1" t="s">
        <v>61</v>
      </c>
      <c r="G8" s="1"/>
      <c r="H8" s="1"/>
    </row>
    <row r="9" spans="1:13">
      <c r="B9" s="6" t="s">
        <v>25</v>
      </c>
      <c r="C9" s="7">
        <v>94</v>
      </c>
      <c r="D9" s="7">
        <v>100</v>
      </c>
      <c r="E9" s="7">
        <v>57</v>
      </c>
      <c r="F9" s="1">
        <f t="array" ref="F9">SUM(--ISLOGICAL(IF(C9:E9&gt;=60,)))</f>
        <v>1</v>
      </c>
      <c r="G9" s="1">
        <f t="array" ref="G9">SUM(--ISLOGICAL(IF(C9:E9&gt;=60,)))</f>
        <v>1</v>
      </c>
      <c r="H9" s="1">
        <f>SUM(N(ISLOGICAL(IF(C9:E9&gt;=60,))))</f>
        <v>0</v>
      </c>
    </row>
    <row r="10" spans="1:13">
      <c r="B10" s="6" t="s">
        <v>26</v>
      </c>
      <c r="C10" s="7">
        <v>89</v>
      </c>
      <c r="D10" s="7">
        <v>52</v>
      </c>
      <c r="E10" s="7">
        <v>93</v>
      </c>
      <c r="F10" s="1">
        <f t="array" ref="F10">SUM(--ISLOGICAL(IF(C10:E10&gt;=60,)))</f>
        <v>1</v>
      </c>
      <c r="G10" s="1">
        <f t="array" ref="G10">SUM(--ISLOGICAL(IF(C10:E10&gt;=60,)))</f>
        <v>1</v>
      </c>
      <c r="H10" s="1">
        <f t="array" ref="H10">SUM(N(ISLOGICAL(IF(C10:E10&gt;=60,))))</f>
        <v>1</v>
      </c>
    </row>
    <row r="11" spans="1:13">
      <c r="B11" s="6" t="s">
        <v>27</v>
      </c>
      <c r="C11" s="7">
        <v>81</v>
      </c>
      <c r="D11" s="7">
        <v>78</v>
      </c>
      <c r="E11" s="7">
        <v>97</v>
      </c>
      <c r="F11" s="1">
        <f t="array" ref="F11">SUM(--ISLOGICAL(IF(C11:E11&gt;=60,)))</f>
        <v>0</v>
      </c>
      <c r="G11" s="1">
        <f t="array" ref="G11">SUM(--ISLOGICAL(IF(C11:E11&gt;=60,)))</f>
        <v>0</v>
      </c>
      <c r="H11" s="1">
        <f t="array" ref="H11">SUM(N(ISLOGICAL(IF(C11:E11&gt;=60,))))</f>
        <v>0</v>
      </c>
    </row>
    <row r="12" spans="1:13">
      <c r="B12" s="6" t="s">
        <v>28</v>
      </c>
      <c r="C12" s="7">
        <v>94</v>
      </c>
      <c r="D12" s="7">
        <v>92</v>
      </c>
      <c r="E12" s="7">
        <v>95</v>
      </c>
      <c r="F12" s="1">
        <f t="array" ref="F12">SUM(--ISLOGICAL(IF(C12:E12&gt;=60,)))</f>
        <v>0</v>
      </c>
      <c r="G12" s="1">
        <f t="array" ref="G12">SUM(--ISLOGICAL(IF(C12:E12&gt;=60,)))</f>
        <v>0</v>
      </c>
      <c r="H12" s="1">
        <f t="array" ref="H12">SUM(N(ISLOGICAL(IF(C12:E12&gt;=60,))))</f>
        <v>0</v>
      </c>
    </row>
    <row r="13" spans="1:13">
      <c r="B13" s="6" t="s">
        <v>29</v>
      </c>
      <c r="C13" s="7">
        <v>57</v>
      </c>
      <c r="D13" s="7">
        <v>93</v>
      </c>
      <c r="E13" s="7">
        <v>87</v>
      </c>
      <c r="F13" s="1">
        <f t="array" ref="F13">SUM(--ISLOGICAL(IF(C13:E13&gt;=60,)))</f>
        <v>1</v>
      </c>
      <c r="G13" s="1">
        <f t="array" ref="G13">SUM(--ISLOGICAL(IF(C13:E13&gt;=60,)))</f>
        <v>1</v>
      </c>
      <c r="H13" s="1">
        <f t="array" ref="H13">SUM(N(ISLOGICAL(IF(C13:E13&gt;=60,))))</f>
        <v>1</v>
      </c>
    </row>
    <row r="14" spans="1:13">
      <c r="B14" s="6" t="s">
        <v>30</v>
      </c>
      <c r="C14" s="7">
        <v>88</v>
      </c>
      <c r="D14" s="7" t="s">
        <v>59</v>
      </c>
      <c r="E14" s="7">
        <v>50</v>
      </c>
      <c r="F14" s="1">
        <f t="array" ref="F14">SUM(--ISLOGICAL(IF(C14:E14&gt;=60,)))</f>
        <v>1</v>
      </c>
      <c r="G14" s="1">
        <f t="array" ref="G14">SUM(--ISLOGICAL(IF(C14:E14&gt;=60,)))</f>
        <v>1</v>
      </c>
      <c r="H14" s="1">
        <f t="array" ref="H14">SUM(N(ISLOGICAL(IF(C14:E14&gt;=60,))))</f>
        <v>1</v>
      </c>
      <c r="M14" t="s">
        <v>80</v>
      </c>
    </row>
    <row r="15" spans="1:13">
      <c r="B15" s="6" t="s">
        <v>31</v>
      </c>
      <c r="C15" s="7">
        <v>54</v>
      </c>
      <c r="D15" s="7">
        <v>75</v>
      </c>
      <c r="E15" s="7">
        <v>62</v>
      </c>
      <c r="F15" s="1">
        <f t="array" ref="F15">SUM(--ISLOGICAL(IF(C15:E15&gt;=60,)))</f>
        <v>1</v>
      </c>
      <c r="G15" s="1">
        <f t="array" ref="G15">SUM(--ISLOGICAL(IF(C15:E15&gt;=60,)))</f>
        <v>1</v>
      </c>
      <c r="H15" s="1">
        <f t="array" ref="H15">SUM(N(ISLOGICAL(IF(C15:E15&gt;=60,))))</f>
        <v>1</v>
      </c>
    </row>
    <row r="16" spans="1:13">
      <c r="B16" s="6" t="s">
        <v>32</v>
      </c>
      <c r="C16" s="7">
        <v>97</v>
      </c>
      <c r="D16" s="7">
        <v>57</v>
      </c>
      <c r="E16" s="7">
        <v>86</v>
      </c>
      <c r="F16" s="1">
        <f t="array" ref="F16">SUM(--ISLOGICAL(IF(C16:E16&gt;=60,)))</f>
        <v>1</v>
      </c>
      <c r="G16" s="1">
        <f t="array" ref="G16">SUM(--ISLOGICAL(IF(C16:E16&gt;=60,)))</f>
        <v>1</v>
      </c>
      <c r="H16" s="1">
        <f t="array" ref="H16">SUM(N(ISLOGICAL(IF(C16:E16&gt;=60,))))</f>
        <v>1</v>
      </c>
    </row>
    <row r="17" spans="2:8">
      <c r="B17" s="6" t="s">
        <v>33</v>
      </c>
      <c r="C17" s="7" t="s">
        <v>60</v>
      </c>
      <c r="D17" s="7">
        <v>77</v>
      </c>
      <c r="E17" s="7">
        <v>99</v>
      </c>
      <c r="F17" s="1">
        <f t="array" ref="F17">SUM(--ISLOGICAL(IF(C17:E17&gt;=60,)))</f>
        <v>0</v>
      </c>
      <c r="G17" s="1">
        <f t="array" ref="G17">SUM(--ISLOGICAL(IF(C17:E17&gt;=60,)))</f>
        <v>0</v>
      </c>
      <c r="H17" s="1">
        <f t="array" ref="H17">SUM(N(ISLOGICAL(IF(C17:E17&gt;=60,))))</f>
        <v>0</v>
      </c>
    </row>
    <row r="18" spans="2:8">
      <c r="B18" s="6" t="s">
        <v>34</v>
      </c>
      <c r="C18" s="7">
        <v>62</v>
      </c>
      <c r="D18" s="7">
        <v>57</v>
      </c>
      <c r="E18" s="7">
        <v>63</v>
      </c>
      <c r="F18" s="1">
        <f t="array" ref="F18">SUM(--ISLOGICAL(IF(C18:E18&gt;=60,)))</f>
        <v>1</v>
      </c>
      <c r="G18" s="1">
        <f t="array" ref="G18">SUM(--ISLOGICAL(IF(C18:E18&gt;=60,)))</f>
        <v>1</v>
      </c>
      <c r="H18" s="1">
        <f t="array" ref="H18">SUM(N(ISLOGICAL(IF(C18:E18&gt;=60,))))</f>
        <v>1</v>
      </c>
    </row>
    <row r="19" spans="2:8">
      <c r="B19" s="6" t="s">
        <v>35</v>
      </c>
      <c r="C19" s="7">
        <v>90</v>
      </c>
      <c r="D19" s="7">
        <v>92</v>
      </c>
      <c r="E19" s="7">
        <v>98</v>
      </c>
      <c r="F19" s="1">
        <f t="array" ref="F19">SUM(--ISLOGICAL(IF(C19:E19&gt;=60,)))</f>
        <v>0</v>
      </c>
      <c r="G19" s="1">
        <f t="array" ref="G19">SUM(--ISLOGICAL(IF(C19:E19&gt;=60,)))</f>
        <v>0</v>
      </c>
      <c r="H19" s="1">
        <f t="array" ref="H19">SUM(N(ISLOGICAL(IF(C19:E19&gt;=60,))))</f>
        <v>0</v>
      </c>
    </row>
    <row r="20" spans="2:8">
      <c r="B20" s="6" t="s">
        <v>36</v>
      </c>
      <c r="C20" s="7">
        <v>82</v>
      </c>
      <c r="D20" s="7">
        <v>81</v>
      </c>
      <c r="E20" s="7">
        <v>66</v>
      </c>
      <c r="F20" s="1">
        <f t="array" ref="F20">SUM(--ISLOGICAL(IF(C20:E20&gt;=60,)))</f>
        <v>0</v>
      </c>
      <c r="G20" s="1">
        <f t="array" ref="G20">SUM(--ISLOGICAL(IF(C20:E20&gt;=60,)))</f>
        <v>0</v>
      </c>
      <c r="H20" s="1">
        <f t="array" ref="H20">SUM(N(ISLOGICAL(IF(C20:E20&gt;=60,))))</f>
        <v>0</v>
      </c>
    </row>
    <row r="21" spans="2:8">
      <c r="B21" s="6" t="s">
        <v>37</v>
      </c>
      <c r="C21" s="7">
        <v>87</v>
      </c>
      <c r="D21" s="7">
        <v>74</v>
      </c>
      <c r="E21" s="7" t="s">
        <v>60</v>
      </c>
      <c r="F21" s="1">
        <f t="array" ref="F21">SUM(--ISLOGICAL(IF(C21:E21&gt;=60,)))</f>
        <v>0</v>
      </c>
      <c r="G21" s="1">
        <f t="array" ref="G21">SUM(--ISLOGICAL(IF(C21:E21&gt;=60,)))</f>
        <v>0</v>
      </c>
      <c r="H21" s="1">
        <f t="array" ref="H21">SUM(N(ISLOGICAL(IF(C21:E21&gt;=60,))))</f>
        <v>0</v>
      </c>
    </row>
    <row r="22" spans="2:8">
      <c r="B22" s="6" t="s">
        <v>38</v>
      </c>
      <c r="C22" s="7">
        <v>67</v>
      </c>
      <c r="D22" s="7">
        <v>88</v>
      </c>
      <c r="E22" s="7">
        <v>75</v>
      </c>
      <c r="F22" s="1">
        <f t="array" ref="F22">SUM(--ISLOGICAL(IF(C22:E22&gt;=60,)))</f>
        <v>0</v>
      </c>
      <c r="G22" s="1">
        <f t="array" ref="G22">SUM(--ISLOGICAL(IF(C22:E22&gt;=60,)))</f>
        <v>0</v>
      </c>
      <c r="H22" s="1">
        <f t="array" ref="H22">SUM(N(ISLOGICAL(IF(C22:E22&gt;=60,))))</f>
        <v>0</v>
      </c>
    </row>
    <row r="23" spans="2:8">
      <c r="B23" s="6" t="s">
        <v>39</v>
      </c>
      <c r="C23" s="7">
        <v>96</v>
      </c>
      <c r="D23" s="7">
        <v>90</v>
      </c>
      <c r="E23" s="7">
        <v>93</v>
      </c>
      <c r="F23" s="1">
        <f t="array" ref="F23">SUM(--ISLOGICAL(IF(C23:E23&gt;=60,)))</f>
        <v>0</v>
      </c>
      <c r="G23" s="1">
        <f t="array" ref="G23">SUM(--ISLOGICAL(IF(C23:E23&gt;=60,)))</f>
        <v>0</v>
      </c>
      <c r="H23" s="1">
        <f t="array" ref="H23">SUM(N(ISLOGICAL(IF(C23:E23&gt;=60,))))</f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22" sqref="G22"/>
    </sheetView>
  </sheetViews>
  <sheetFormatPr defaultRowHeight="14.4"/>
  <cols>
    <col min="1" max="1" width="9.44140625" bestFit="1" customWidth="1"/>
    <col min="2" max="2" width="10.44140625" bestFit="1" customWidth="1"/>
    <col min="3" max="3" width="10.5546875" customWidth="1"/>
    <col min="8" max="8" width="9.5546875" bestFit="1" customWidth="1"/>
  </cols>
  <sheetData>
    <row r="1" spans="1:8">
      <c r="A1" s="1" t="s">
        <v>67</v>
      </c>
      <c r="B1" s="1" t="s">
        <v>65</v>
      </c>
      <c r="C1" s="1" t="s">
        <v>66</v>
      </c>
      <c r="D1" s="1"/>
    </row>
    <row r="2" spans="1:8">
      <c r="A2" s="1" t="s">
        <v>68</v>
      </c>
      <c r="B2" s="16" t="b">
        <f>ISREF(#REF!)</f>
        <v>0</v>
      </c>
      <c r="C2" s="2">
        <f>N(B2)</f>
        <v>0</v>
      </c>
      <c r="D2" s="1">
        <f>N(B2)</f>
        <v>0</v>
      </c>
    </row>
    <row r="3" spans="1:8">
      <c r="A3" s="1" t="s">
        <v>68</v>
      </c>
      <c r="B3" s="16" t="b">
        <f>ISREF(123)</f>
        <v>0</v>
      </c>
      <c r="C3" s="2">
        <f t="shared" ref="C3:C5" si="0">N(B3)</f>
        <v>0</v>
      </c>
      <c r="D3" s="1">
        <f t="shared" ref="D3:D10" si="1">N(B3)</f>
        <v>0</v>
      </c>
    </row>
    <row r="4" spans="1:8">
      <c r="A4" s="1" t="s">
        <v>68</v>
      </c>
      <c r="B4" s="16" t="b">
        <f>ISLOGICAL(B3)</f>
        <v>1</v>
      </c>
      <c r="C4" s="2">
        <f t="shared" si="0"/>
        <v>1</v>
      </c>
      <c r="D4" s="1">
        <f t="shared" si="1"/>
        <v>1</v>
      </c>
    </row>
    <row r="5" spans="1:8">
      <c r="A5" s="1" t="s">
        <v>68</v>
      </c>
      <c r="B5" s="16" t="b">
        <f>ISLOGICAL(#REF!)</f>
        <v>0</v>
      </c>
      <c r="C5" s="2">
        <f t="shared" si="0"/>
        <v>0</v>
      </c>
      <c r="D5" s="1">
        <f t="shared" si="1"/>
        <v>0</v>
      </c>
      <c r="H5" s="19">
        <v>44378</v>
      </c>
    </row>
    <row r="6" spans="1:8">
      <c r="A6" s="1" t="s">
        <v>69</v>
      </c>
      <c r="B6" s="16" t="s">
        <v>64</v>
      </c>
      <c r="C6" s="2">
        <f>N(B6)</f>
        <v>0</v>
      </c>
      <c r="D6" s="1">
        <f t="shared" si="1"/>
        <v>0</v>
      </c>
    </row>
    <row r="7" spans="1:8">
      <c r="A7" s="1" t="s">
        <v>69</v>
      </c>
      <c r="B7" s="16" t="s">
        <v>73</v>
      </c>
      <c r="C7" s="2">
        <f>N(B7)</f>
        <v>0</v>
      </c>
      <c r="D7" s="1">
        <f t="shared" si="1"/>
        <v>0</v>
      </c>
    </row>
    <row r="8" spans="1:8">
      <c r="A8" s="1" t="s">
        <v>70</v>
      </c>
      <c r="B8" s="17">
        <v>44397</v>
      </c>
      <c r="C8" s="2">
        <f>N(B8)</f>
        <v>44397</v>
      </c>
      <c r="D8" s="1">
        <f t="shared" si="1"/>
        <v>44397</v>
      </c>
    </row>
    <row r="9" spans="1:8">
      <c r="A9" s="1" t="s">
        <v>71</v>
      </c>
      <c r="B9" s="16">
        <v>123</v>
      </c>
      <c r="C9" s="2">
        <f>N(B9)</f>
        <v>123</v>
      </c>
      <c r="D9" s="1">
        <f t="shared" si="1"/>
        <v>123</v>
      </c>
    </row>
    <row r="10" spans="1:8">
      <c r="A10" s="1" t="s">
        <v>72</v>
      </c>
      <c r="B10" s="1" t="e">
        <f>1/0</f>
        <v>#DIV/0!</v>
      </c>
      <c r="C10" s="2" t="e">
        <f>N(B10)</f>
        <v>#DIV/0!</v>
      </c>
      <c r="D10" s="1" t="e">
        <f t="shared" si="1"/>
        <v>#DIV/0!</v>
      </c>
    </row>
    <row r="12" spans="1:8">
      <c r="A12" s="1" t="s">
        <v>74</v>
      </c>
      <c r="B12" s="1" t="s">
        <v>75</v>
      </c>
      <c r="C12" s="1" t="s">
        <v>76</v>
      </c>
      <c r="D12" s="1" t="s">
        <v>76</v>
      </c>
      <c r="E12" s="1" t="s">
        <v>76</v>
      </c>
    </row>
    <row r="13" spans="1:8">
      <c r="A13" s="18">
        <v>44348</v>
      </c>
      <c r="B13" s="1">
        <v>43673</v>
      </c>
      <c r="C13" s="1">
        <f>SUM($B$13:B13)</f>
        <v>43673</v>
      </c>
      <c r="D13" s="1">
        <f>B13+N(D12)</f>
        <v>43673</v>
      </c>
      <c r="E13" s="1">
        <f>B13+N(E12)</f>
        <v>43673</v>
      </c>
    </row>
    <row r="14" spans="1:8">
      <c r="A14" s="18">
        <v>44349</v>
      </c>
      <c r="B14" s="1">
        <v>19936</v>
      </c>
      <c r="C14" s="1">
        <f>SUM($B$13:B14)</f>
        <v>63609</v>
      </c>
      <c r="D14" s="1">
        <f t="shared" ref="D14:D20" si="2">B14+N(D13)</f>
        <v>63609</v>
      </c>
      <c r="E14" s="1">
        <f t="shared" ref="E14:E20" si="3">B14+E13</f>
        <v>63609</v>
      </c>
    </row>
    <row r="15" spans="1:8">
      <c r="A15" s="18">
        <v>44350</v>
      </c>
      <c r="B15" s="1">
        <v>47772</v>
      </c>
      <c r="C15" s="1">
        <f>SUM($B$13:B15)</f>
        <v>111381</v>
      </c>
      <c r="D15" s="1">
        <f t="shared" si="2"/>
        <v>111381</v>
      </c>
      <c r="E15" s="1">
        <f t="shared" si="3"/>
        <v>111381</v>
      </c>
    </row>
    <row r="16" spans="1:8">
      <c r="A16" s="18">
        <v>44351</v>
      </c>
      <c r="B16" s="1">
        <v>15340</v>
      </c>
      <c r="C16" s="1">
        <f>SUM($B$13:B16)</f>
        <v>126721</v>
      </c>
      <c r="D16" s="1">
        <f t="shared" si="2"/>
        <v>126721</v>
      </c>
      <c r="E16" s="1">
        <f t="shared" si="3"/>
        <v>126721</v>
      </c>
    </row>
    <row r="17" spans="1:5">
      <c r="A17" s="18">
        <v>44352</v>
      </c>
      <c r="B17" s="1">
        <v>39404</v>
      </c>
      <c r="C17" s="1">
        <f>SUM($B$13:B17)</f>
        <v>166125</v>
      </c>
      <c r="D17" s="1">
        <f t="shared" si="2"/>
        <v>166125</v>
      </c>
      <c r="E17" s="1">
        <f t="shared" si="3"/>
        <v>166125</v>
      </c>
    </row>
    <row r="18" spans="1:5">
      <c r="A18" s="18">
        <v>44353</v>
      </c>
      <c r="B18" s="1">
        <v>42982</v>
      </c>
      <c r="C18" s="1">
        <f>SUM($B$13:B18)</f>
        <v>209107</v>
      </c>
      <c r="D18" s="1">
        <f t="shared" si="2"/>
        <v>209107</v>
      </c>
      <c r="E18" s="1">
        <f t="shared" si="3"/>
        <v>209107</v>
      </c>
    </row>
    <row r="19" spans="1:5">
      <c r="A19" s="18">
        <v>44354</v>
      </c>
      <c r="B19" s="1">
        <v>42455</v>
      </c>
      <c r="C19" s="1">
        <f>SUM($B$13:B19)</f>
        <v>251562</v>
      </c>
      <c r="D19" s="1">
        <f t="shared" si="2"/>
        <v>251562</v>
      </c>
      <c r="E19" s="1">
        <f t="shared" si="3"/>
        <v>251562</v>
      </c>
    </row>
    <row r="20" spans="1:5">
      <c r="A20" s="18">
        <v>44355</v>
      </c>
      <c r="B20" s="1">
        <v>3192</v>
      </c>
      <c r="C20" s="1">
        <f>SUM($B$13:B20)</f>
        <v>254754</v>
      </c>
      <c r="D20" s="1">
        <f t="shared" si="2"/>
        <v>254754</v>
      </c>
      <c r="E20" s="1">
        <f t="shared" si="3"/>
        <v>254754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D33" sqref="D33"/>
    </sheetView>
  </sheetViews>
  <sheetFormatPr defaultRowHeight="14.4"/>
  <sheetData>
    <row r="3" spans="1:6">
      <c r="A3" t="s">
        <v>77</v>
      </c>
    </row>
    <row r="12" spans="1:6">
      <c r="A12" t="e">
        <f>NA()</f>
        <v>#N/A</v>
      </c>
      <c r="C12" t="b">
        <f>ISNA(A12)</f>
        <v>1</v>
      </c>
      <c r="D12" t="b">
        <f>ISERR(A12)</f>
        <v>0</v>
      </c>
      <c r="E12" t="b">
        <f>ISERROR(A12)</f>
        <v>1</v>
      </c>
      <c r="F12" t="e">
        <f>NA()</f>
        <v>#N/A</v>
      </c>
    </row>
    <row r="15" spans="1:6">
      <c r="B15" s="1" t="s">
        <v>21</v>
      </c>
      <c r="C15" s="7" t="s">
        <v>22</v>
      </c>
      <c r="D15" s="7" t="s">
        <v>23</v>
      </c>
      <c r="E15" s="7" t="s">
        <v>24</v>
      </c>
    </row>
    <row r="16" spans="1:6">
      <c r="B16" s="6" t="s">
        <v>25</v>
      </c>
      <c r="C16" s="7">
        <v>94</v>
      </c>
      <c r="D16" s="7">
        <v>100</v>
      </c>
      <c r="E16" s="7" t="s">
        <v>59</v>
      </c>
    </row>
    <row r="17" spans="2:5">
      <c r="B17" s="6" t="s">
        <v>26</v>
      </c>
      <c r="C17" s="7" t="s">
        <v>59</v>
      </c>
      <c r="D17" s="7">
        <v>52</v>
      </c>
      <c r="E17" s="7">
        <v>93</v>
      </c>
    </row>
    <row r="18" spans="2:5">
      <c r="B18" s="6" t="s">
        <v>27</v>
      </c>
      <c r="C18" s="7">
        <v>81</v>
      </c>
      <c r="D18" s="7">
        <v>78</v>
      </c>
      <c r="E18" s="7">
        <v>97</v>
      </c>
    </row>
    <row r="19" spans="2:5">
      <c r="B19" s="6" t="s">
        <v>28</v>
      </c>
      <c r="C19" s="7">
        <v>94</v>
      </c>
      <c r="D19" s="7">
        <v>92</v>
      </c>
      <c r="E19" s="7">
        <v>95</v>
      </c>
    </row>
    <row r="20" spans="2:5">
      <c r="B20" s="6" t="s">
        <v>29</v>
      </c>
      <c r="C20" s="7">
        <v>57</v>
      </c>
      <c r="D20" s="7">
        <v>93</v>
      </c>
      <c r="E20" s="7">
        <v>87</v>
      </c>
    </row>
    <row r="21" spans="2:5">
      <c r="B21" s="6" t="s">
        <v>30</v>
      </c>
      <c r="C21" s="7">
        <v>88</v>
      </c>
      <c r="D21" s="7" t="s">
        <v>59</v>
      </c>
      <c r="E21" s="7">
        <v>50</v>
      </c>
    </row>
    <row r="22" spans="2:5">
      <c r="B22" s="6" t="s">
        <v>31</v>
      </c>
      <c r="C22" s="7">
        <v>54</v>
      </c>
      <c r="D22" s="7">
        <v>75</v>
      </c>
      <c r="E22" s="7">
        <v>62</v>
      </c>
    </row>
    <row r="23" spans="2:5">
      <c r="B23" s="6" t="s">
        <v>32</v>
      </c>
      <c r="C23" s="7">
        <v>97</v>
      </c>
      <c r="D23" s="7">
        <v>57</v>
      </c>
      <c r="E23" s="7">
        <v>86</v>
      </c>
    </row>
    <row r="24" spans="2:5">
      <c r="B24" s="6" t="s">
        <v>33</v>
      </c>
      <c r="C24" s="7" t="s">
        <v>60</v>
      </c>
      <c r="D24" s="7">
        <v>77</v>
      </c>
      <c r="E24" s="7">
        <v>99</v>
      </c>
    </row>
    <row r="25" spans="2:5">
      <c r="B25" s="6" t="s">
        <v>34</v>
      </c>
      <c r="C25" s="7">
        <v>62</v>
      </c>
      <c r="D25" s="7">
        <v>57</v>
      </c>
      <c r="E25" s="7">
        <v>63</v>
      </c>
    </row>
    <row r="26" spans="2:5">
      <c r="B26" s="6" t="s">
        <v>35</v>
      </c>
      <c r="C26" s="7">
        <v>90</v>
      </c>
      <c r="D26" s="7">
        <v>92</v>
      </c>
      <c r="E26" s="7">
        <v>98</v>
      </c>
    </row>
    <row r="27" spans="2:5">
      <c r="B27" s="6" t="s">
        <v>36</v>
      </c>
      <c r="C27" s="7">
        <v>82</v>
      </c>
      <c r="D27" s="7">
        <v>81</v>
      </c>
      <c r="E27" s="7">
        <v>66</v>
      </c>
    </row>
    <row r="28" spans="2:5">
      <c r="B28" s="6" t="s">
        <v>37</v>
      </c>
      <c r="C28" s="7">
        <v>87</v>
      </c>
      <c r="D28" s="7">
        <v>74</v>
      </c>
      <c r="E28" s="7" t="s">
        <v>60</v>
      </c>
    </row>
    <row r="29" spans="2:5">
      <c r="B29" s="6" t="s">
        <v>38</v>
      </c>
      <c r="C29" s="7" t="s">
        <v>59</v>
      </c>
      <c r="D29" s="7">
        <v>88</v>
      </c>
      <c r="E29" s="7">
        <v>75</v>
      </c>
    </row>
    <row r="30" spans="2:5">
      <c r="B30" s="6" t="s">
        <v>39</v>
      </c>
      <c r="C30" s="7">
        <v>96</v>
      </c>
      <c r="D30" s="7">
        <v>90</v>
      </c>
      <c r="E30" s="7">
        <v>93</v>
      </c>
    </row>
    <row r="32" spans="2:5">
      <c r="B32" s="9" t="s">
        <v>78</v>
      </c>
      <c r="D32">
        <f t="array" ref="D32">COUNT(IF(C16:E30="缺考",,NA()))</f>
        <v>6</v>
      </c>
    </row>
    <row r="33" spans="4:4">
      <c r="D33">
        <f t="array" ref="D33">COUNT(IF(C16:E30="缺考",0,NA()))</f>
        <v>6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IS函数</vt:lpstr>
      <vt:lpstr>ISERROR-isblank</vt:lpstr>
      <vt:lpstr>isref、islogical</vt:lpstr>
      <vt:lpstr>N</vt:lpstr>
      <vt:lpstr>na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cp:lastPrinted>2021-07-17T06:22:05Z</cp:lastPrinted>
  <dcterms:created xsi:type="dcterms:W3CDTF">2021-07-17T05:38:51Z</dcterms:created>
  <dcterms:modified xsi:type="dcterms:W3CDTF">2021-07-20T14:49:14Z</dcterms:modified>
</cp:coreProperties>
</file>